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<sst xmlns="http://schemas.openxmlformats.org/spreadsheetml/2006/main" count="401" uniqueCount="331">
  <si>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</si>
  <si>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</si>
  <si>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</si>
  <si>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</si>
  <si>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</si>
  <si>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</si>
  <si>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</si>
  <si>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</si>
  <si>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</si>
  <si>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</si>
  <si>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</si>
  <si>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</si>
  <si>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</si>
  <si>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</si>
  <si>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</si>
  <si>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</si>
  <si>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</si>
  <si>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</si>
  <si>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</si>
  <si>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</si>
  <si>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</si>
  <si>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</si>
  <si>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</si>
  <si>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</si>
  <si>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</si>
  <si>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</si>
  <si>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</si>
  <si>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</si>
  <si>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</si>
  <si>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</si>
  <si>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</si>
  <si>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</si>
  <si>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</si>
  <si>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</si>
  <si>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</si>
  <si>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</si>
  <si>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</si>
  <si>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</si>
  <si>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</si>
  <si>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</si>
  <si>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</si>
  <si>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</si>
  <si>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</si>
  <si>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</si>
  <si>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</si>
  <si>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</si>
  <si>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</si>
  <si>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</si>
  <si>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</si>
  <si>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</si>
  <si>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</si>
  <si>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</si>
  <si>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</si>
  <si>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</si>
  <si>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</si>
  <si>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</si>
  <si>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</si>
  <si>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</si>
  <si>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</si>
  <si>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</si>
  <si>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</si>
  <si>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</si>
  <si>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</si>
  <si>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</si>
  <si>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</si>
  <si>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</si>
  <si>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</si>
  <si>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</si>
  <si>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</si>
  <si>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</si>
  <si>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</si>
  <si>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</si>
  <si>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</si>
  <si>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</si>
  <si>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</si>
  <si>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</si>
  <si>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</si>
  <si>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</si>
  <si>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</si>
  <si>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</si>
  <si>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</si>
  <si>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</si>
  <si>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</si>
  <si>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</si>
  <si>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</si>
  <si>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</si>
  <si>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</si>
  <si>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</si>
  <si>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</si>
  <si>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</si>
  <si>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</si>
  <si>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</si>
  <si>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</si>
  <si>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</si>
  <si>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</si>
  <si>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</si>
  <si>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</si>
  <si>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</si>
  <si>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</si>
  <si>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</si>
  <si>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</si>
  <si>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</si>
  <si>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</si>
  <si>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</si>
  <si>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</si>
  <si>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</si>
  <si>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</si>
  <si>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</si>
  <si>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</si>
  <si>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</si>
  <si>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</si>
  <si>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</si>
  <si>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</si>
  <si>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</si>
  <si>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</si>
  <si>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</si>
  <si>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</si>
  <si>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</si>
  <si>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</si>
  <si>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</si>
  <si>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</si>
  <si>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</si>
  <si>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</si>
  <si>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</si>
  <si>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</si>
  <si>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</si>
  <si>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</si>
  <si>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</si>
  <si>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</si>
  <si>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</si>
  <si>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</si>
  <si>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</si>
  <si>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</si>
  <si>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</si>
  <si>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</si>
  <si>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</si>
  <si>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</si>
  <si>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</si>
  <si>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</si>
  <si>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</si>
  <si>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</si>
  <si>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</si>
  <si>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</si>
  <si>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</si>
  <si>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</si>
  <si>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</si>
  <si>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</si>
  <si>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</si>
  <si>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</si>
  <si>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</si>
  <si>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</si>
  <si>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</si>
  <si>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</si>
  <si>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</si>
  <si>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</si>
  <si>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</si>
  <si>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</si>
  <si>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</si>
  <si>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</si>
  <si>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</si>
  <si>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</si>
  <si>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</si>
  <si>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</si>
  <si>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</si>
  <si>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</si>
  <si>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</si>
  <si>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</si>
  <si>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</si>
  <si>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</si>
  <si>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</si>
  <si>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</si>
  <si>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</si>
  <si>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</si>
  <si>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</si>
  <si>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</si>
  <si>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</si>
  <si>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</si>
  <si>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</si>
  <si>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</si>
  <si>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</si>
  <si>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</si>
  <si>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</si>
  <si>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</si>
  <si>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</si>
  <si>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</si>
  <si>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</si>
  <si>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</si>
  <si>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</si>
  <si>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</si>
  <si>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</si>
  <si>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</si>
  <si>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</si>
  <si>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</si>
  <si>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</si>
  <si>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</si>
  <si>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</si>
  <si>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</si>
  <si>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</si>
  <si>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</si>
  <si>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</si>
  <si>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</si>
  <si>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</si>
  <si>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</si>
  <si>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</si>
  <si>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</si>
  <si>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</si>
  <si>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</si>
  <si>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</si>
  <si>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</si>
  <si>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</si>
  <si>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</si>
  <si>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</si>
  <si>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</si>
  <si>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</si>
  <si>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</si>
  <si>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</si>
  <si>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</si>
  <si>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</si>
  <si>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</si>
  <si>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</si>
  <si>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</si>
  <si>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</si>
  <si>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</si>
  <si>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</si>
  <si>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</si>
  <si>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</si>
  <si>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</si>
  <si>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</si>
  <si>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</si>
  <si>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</si>
  <si>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</si>
  <si>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</si>
  <si>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</si>
  <si>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</si>
  <si>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</si>
  <si>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</si>
  <si>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</si>
  <si>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</si>
  <si>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</si>
  <si>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</si>
  <si>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</si>
  <si>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</si>
  <si>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</si>
  <si>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</si>
  <si>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</si>
  <si>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</si>
  <si>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</si>
  <si>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</si>
  <si>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</si>
  <si>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</si>
  <si>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</si>
  <si>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</si>
  <si>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</si>
  <si>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</si>
  <si>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</si>
  <si>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</si>
  <si>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</si>
  <si>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</si>
  <si>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</si>
  <si>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</si>
  <si>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</si>
  <si>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</si>
  <si>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</si>
  <si>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</si>
  <si>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</si>
  <si>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</si>
  <si>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</si>
  <si>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</si>
  <si>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</si>
  <si>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</si>
  <si>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</si>
  <si>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</si>
  <si>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</si>
  <si>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</si>
  <si>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</si>
  <si>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</si>
  <si>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</si>
  <si>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</si>
  <si>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</si>
  <si>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</si>
  <si>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</si>
  <si>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</si>
  <si>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</si>
  <si>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</si>
  <si>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</si>
  <si>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</si>
  <si>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</si>
  <si>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</si>
  <si>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</si>
  <si>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</si>
  <si>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</si>
  <si>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</si>
  <si>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</si>
  <si>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</si>
  <si>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</si>
  <si>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</si>
  <si>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</si>
  <si>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</si>
  <si>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</si>
  <si>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</si>
  <si>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</si>
  <si>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</si>
  <si>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</si>
  <si>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</si>
  <si>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</si>
  <si>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</si>
  <si>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</si>
  <si>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</si>
  <si>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</si>
  <si>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</si>
  <si>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</si>
  <si>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</si>
  <si>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</si>
  <si>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</si>
  <si>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</si>
  <si>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 xml:space="preserve">   000  2 02 25497 00 0000 150</t>
  </si>
  <si>
    <t>Субсидии бюджетам на реализацию мероприятий по обеспечению жильем молодых семей</t>
  </si>
  <si>
    <t xml:space="preserve">   000 2 02 25497 05 0000 150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</si>
  <si>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</si>
  <si>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 092 2 02 25497 05 0000 150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</si>
  <si>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</si>
  <si>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</si>
  <si>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</si>
  <si>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</si>
  <si>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</si>
  <si>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</si>
  <si>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</si>
  <si>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</si>
  <si>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</si>
  <si>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Приложение № 2</t>
  </si>
  <si>
    <t>от 13.12.2021 № 59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</si>
</sst>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7"/>
  <sheetViews>
    <sheetView tabSelected="1" zoomScale="75" zoomScaleNormal="75" zoomScaleSheetLayoutView="77" zoomScalePageLayoutView="0" workbookViewId="0" topLeftCell="A191">
      <selection activeCell="O10" sqref="O10"/>
    </sheetView>
  </sheetViews>
  <sheetFormatPr defaultColWidth="9.00390625" defaultRowHeight="12.75"/>
  <cols>
    <col min="1" max="1" width="29.375" style="10" customWidth="1"/>
    <col min="2" max="2" width="89.625" style="2" customWidth="1"/>
    <col min="3" max="3" width="23.00390625" style="18" hidden="1" customWidth="1"/>
    <col min="4" max="4" width="23.25390625" style="18" hidden="1" customWidth="1"/>
    <col min="5" max="5" width="24.125" style="18" customWidth="1"/>
    <col min="6" max="6" width="23.125" style="18" hidden="1" customWidth="1"/>
    <col min="7" max="7" width="21.625" style="18" hidden="1" customWidth="1"/>
    <col min="8" max="8" width="23.25390625" style="18" customWidth="1"/>
    <col min="9" max="9" width="22.75390625" style="18" hidden="1" customWidth="1"/>
    <col min="10" max="10" width="21.75390625" style="18" hidden="1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9"/>
      <c r="D1" s="19"/>
      <c r="E1" s="19"/>
      <c r="F1" s="19"/>
      <c r="G1" s="19"/>
      <c r="H1" s="19"/>
      <c r="I1" s="19"/>
      <c r="J1" s="19"/>
    </row>
    <row r="2" spans="3:11" ht="19.5" customHeight="1">
      <c r="C2" s="19"/>
      <c r="D2" s="19"/>
      <c r="E2" s="19"/>
      <c r="F2" s="66"/>
      <c r="G2" s="66"/>
      <c r="H2" s="66"/>
      <c r="I2" s="66"/>
      <c r="J2" s="81" t="s">
        <v>329</v>
      </c>
      <c r="K2" s="81"/>
    </row>
    <row r="3" spans="3:11" ht="21" customHeight="1">
      <c r="C3" s="19"/>
      <c r="D3" s="19"/>
      <c r="E3" s="19"/>
      <c r="F3" s="66"/>
      <c r="G3" s="66"/>
      <c r="H3" s="81" t="s">
        <v>12</v>
      </c>
      <c r="I3" s="81"/>
      <c r="J3" s="81"/>
      <c r="K3" s="81"/>
    </row>
    <row r="4" spans="3:11" ht="20.25" customHeight="1">
      <c r="C4" s="19"/>
      <c r="D4" s="19"/>
      <c r="E4" s="19"/>
      <c r="F4" s="66"/>
      <c r="G4" s="66"/>
      <c r="H4" s="81" t="s">
        <v>13</v>
      </c>
      <c r="I4" s="81"/>
      <c r="J4" s="81"/>
      <c r="K4" s="81"/>
    </row>
    <row r="5" spans="3:11" ht="18" customHeight="1">
      <c r="C5" s="19"/>
      <c r="D5" s="19"/>
      <c r="E5" s="19"/>
      <c r="F5" s="66"/>
      <c r="G5" s="66"/>
      <c r="H5" s="66"/>
      <c r="I5" s="66"/>
      <c r="J5" s="81" t="s">
        <v>330</v>
      </c>
      <c r="K5" s="81"/>
    </row>
    <row r="6" spans="3:8" ht="15" customHeight="1">
      <c r="C6" s="20"/>
      <c r="D6" s="20"/>
      <c r="E6" s="20"/>
      <c r="F6" s="21"/>
      <c r="G6" s="21"/>
      <c r="H6" s="21"/>
    </row>
    <row r="7" spans="1:10" ht="38.25" customHeight="1">
      <c r="A7" s="86" t="s">
        <v>221</v>
      </c>
      <c r="B7" s="86"/>
      <c r="C7" s="86"/>
      <c r="D7" s="86"/>
      <c r="E7" s="86"/>
      <c r="F7" s="86"/>
      <c r="G7" s="86"/>
      <c r="H7" s="86"/>
      <c r="I7" s="87"/>
      <c r="J7" s="64"/>
    </row>
    <row r="8" spans="1:11" ht="36.75" customHeight="1">
      <c r="A8" s="75" t="s">
        <v>148</v>
      </c>
      <c r="B8" s="74" t="s">
        <v>149</v>
      </c>
      <c r="C8" s="63" t="s">
        <v>303</v>
      </c>
      <c r="D8" s="63" t="s">
        <v>305</v>
      </c>
      <c r="E8" s="90">
        <v>2022</v>
      </c>
      <c r="F8" s="63" t="s">
        <v>303</v>
      </c>
      <c r="G8" s="63" t="s">
        <v>304</v>
      </c>
      <c r="H8" s="90">
        <v>2023</v>
      </c>
      <c r="I8" s="63" t="s">
        <v>303</v>
      </c>
      <c r="J8" s="63" t="s">
        <v>304</v>
      </c>
      <c r="K8" s="90">
        <v>2024</v>
      </c>
    </row>
    <row r="9" spans="1:11" ht="15.75" customHeight="1">
      <c r="A9" s="82" t="s">
        <v>150</v>
      </c>
      <c r="B9" s="88" t="s">
        <v>151</v>
      </c>
      <c r="C9" s="77">
        <f>C12+C21+C35+C52+C57+C81+C88+C111+C122</f>
        <v>54344808.7</v>
      </c>
      <c r="D9" s="77">
        <f>D12+D21+D35+D52+D57+D81+D88+D111+D122</f>
        <v>0</v>
      </c>
      <c r="E9" s="77">
        <f>E12+E21+E35+E52+E57+E81+E88+E111+E122</f>
        <v>54344808.7</v>
      </c>
      <c r="F9" s="77">
        <f>F12+F21+F35+F52+F57+F81+F88+F111+F122</f>
        <v>55174625</v>
      </c>
      <c r="G9" s="84">
        <v>0</v>
      </c>
      <c r="H9" s="77">
        <f>H12+H21+H35+H52+H57+H81+H88+H111+H122</f>
        <v>55174625</v>
      </c>
      <c r="I9" s="77">
        <f>I12+I21+I35+I52+I57+I81+I88+I111+I122</f>
        <v>55850125</v>
      </c>
      <c r="J9" s="84">
        <v>0</v>
      </c>
      <c r="K9" s="77">
        <f>K12+K21+K35+K52+K57+K81+K88+K111+K122</f>
        <v>55850125</v>
      </c>
    </row>
    <row r="10" spans="1:11" ht="13.5" customHeight="1">
      <c r="A10" s="83"/>
      <c r="B10" s="89"/>
      <c r="C10" s="77"/>
      <c r="D10" s="77"/>
      <c r="E10" s="77"/>
      <c r="F10" s="77"/>
      <c r="G10" s="85"/>
      <c r="H10" s="77"/>
      <c r="I10" s="77"/>
      <c r="J10" s="85"/>
      <c r="K10" s="77"/>
    </row>
    <row r="11" spans="1:11" ht="21" customHeight="1">
      <c r="A11" s="13" t="s">
        <v>152</v>
      </c>
      <c r="B11" s="16" t="s">
        <v>153</v>
      </c>
      <c r="C11" s="23">
        <f aca="true" t="shared" si="0" ref="C11:F12">C13+C15+C17+C19</f>
        <v>30205000</v>
      </c>
      <c r="D11" s="23">
        <f t="shared" si="0"/>
        <v>0</v>
      </c>
      <c r="E11" s="23">
        <f t="shared" si="0"/>
        <v>30205000</v>
      </c>
      <c r="F11" s="23">
        <f t="shared" si="0"/>
        <v>30725000</v>
      </c>
      <c r="G11" s="23">
        <v>0</v>
      </c>
      <c r="H11" s="23">
        <f>H13+H15+H17+H19</f>
        <v>30725000</v>
      </c>
      <c r="I11" s="23">
        <f>I13+I15+I17+I19</f>
        <v>31245000</v>
      </c>
      <c r="J11" s="23">
        <v>0</v>
      </c>
      <c r="K11" s="23">
        <f>K13+K15+K17+K19</f>
        <v>31245000</v>
      </c>
    </row>
    <row r="12" spans="1:11" s="3" customFormat="1" ht="18.75">
      <c r="A12" s="13" t="s">
        <v>154</v>
      </c>
      <c r="B12" s="16" t="s">
        <v>155</v>
      </c>
      <c r="C12" s="23">
        <f t="shared" si="0"/>
        <v>30205000</v>
      </c>
      <c r="D12" s="23">
        <f t="shared" si="0"/>
        <v>0</v>
      </c>
      <c r="E12" s="23">
        <f t="shared" si="0"/>
        <v>30205000</v>
      </c>
      <c r="F12" s="23">
        <f t="shared" si="0"/>
        <v>30725000</v>
      </c>
      <c r="G12" s="23">
        <v>0</v>
      </c>
      <c r="H12" s="23">
        <f>H14+H16+H18+H20</f>
        <v>30725000</v>
      </c>
      <c r="I12" s="23">
        <f>I14+I16+I18+I20</f>
        <v>31245000</v>
      </c>
      <c r="J12" s="23">
        <v>0</v>
      </c>
      <c r="K12" s="23">
        <f>K14+K16+K18+K20</f>
        <v>31245000</v>
      </c>
    </row>
    <row r="13" spans="1:11" s="3" customFormat="1" ht="78.75" customHeight="1">
      <c r="A13" s="42" t="s">
        <v>103</v>
      </c>
      <c r="B13" s="43" t="s">
        <v>157</v>
      </c>
      <c r="C13" s="34">
        <f>C14</f>
        <v>30000000</v>
      </c>
      <c r="D13" s="34">
        <f>D14</f>
        <v>0</v>
      </c>
      <c r="E13" s="34">
        <f>E14</f>
        <v>30000000</v>
      </c>
      <c r="F13" s="34">
        <f>F14</f>
        <v>30500000</v>
      </c>
      <c r="G13" s="34">
        <v>0</v>
      </c>
      <c r="H13" s="34">
        <f>H14</f>
        <v>30500000</v>
      </c>
      <c r="I13" s="34">
        <f>I14</f>
        <v>31000000</v>
      </c>
      <c r="J13" s="34">
        <v>0</v>
      </c>
      <c r="K13" s="34">
        <f>K14</f>
        <v>31000000</v>
      </c>
    </row>
    <row r="14" spans="1:11" ht="75.75" customHeight="1">
      <c r="A14" s="28" t="s">
        <v>156</v>
      </c>
      <c r="B14" s="29" t="s">
        <v>157</v>
      </c>
      <c r="C14" s="26">
        <v>30000000</v>
      </c>
      <c r="D14" s="26">
        <v>0</v>
      </c>
      <c r="E14" s="26">
        <f>C14+D14</f>
        <v>30000000</v>
      </c>
      <c r="F14" s="26">
        <v>30500000</v>
      </c>
      <c r="G14" s="26">
        <v>0</v>
      </c>
      <c r="H14" s="26">
        <v>30500000</v>
      </c>
      <c r="I14" s="26">
        <v>31000000</v>
      </c>
      <c r="J14" s="26">
        <v>0</v>
      </c>
      <c r="K14" s="26">
        <v>31000000</v>
      </c>
    </row>
    <row r="15" spans="1:11" ht="135.75" customHeight="1">
      <c r="A15" s="42" t="s">
        <v>104</v>
      </c>
      <c r="B15" s="43" t="s">
        <v>159</v>
      </c>
      <c r="C15" s="34">
        <f>C16</f>
        <v>90000</v>
      </c>
      <c r="D15" s="34">
        <f>D16</f>
        <v>0</v>
      </c>
      <c r="E15" s="34">
        <f>E16</f>
        <v>90000</v>
      </c>
      <c r="F15" s="34">
        <f>F16</f>
        <v>100000</v>
      </c>
      <c r="G15" s="34">
        <v>0</v>
      </c>
      <c r="H15" s="34">
        <f>H16</f>
        <v>100000</v>
      </c>
      <c r="I15" s="34">
        <f>I16</f>
        <v>110000</v>
      </c>
      <c r="J15" s="34">
        <v>0</v>
      </c>
      <c r="K15" s="34">
        <f>K16</f>
        <v>110000</v>
      </c>
    </row>
    <row r="16" spans="1:11" ht="117.75" customHeight="1">
      <c r="A16" s="28" t="s">
        <v>158</v>
      </c>
      <c r="B16" s="29" t="s">
        <v>159</v>
      </c>
      <c r="C16" s="26">
        <v>90000</v>
      </c>
      <c r="D16" s="26">
        <v>0</v>
      </c>
      <c r="E16" s="26">
        <f>C16+D16</f>
        <v>90000</v>
      </c>
      <c r="F16" s="26">
        <v>100000</v>
      </c>
      <c r="G16" s="26">
        <v>0</v>
      </c>
      <c r="H16" s="26">
        <v>100000</v>
      </c>
      <c r="I16" s="26">
        <v>110000</v>
      </c>
      <c r="J16" s="26">
        <v>0</v>
      </c>
      <c r="K16" s="26">
        <v>110000</v>
      </c>
    </row>
    <row r="17" spans="1:11" ht="54.75" customHeight="1">
      <c r="A17" s="42" t="s">
        <v>105</v>
      </c>
      <c r="B17" s="43" t="s">
        <v>200</v>
      </c>
      <c r="C17" s="34">
        <f>C18</f>
        <v>65000</v>
      </c>
      <c r="D17" s="34">
        <v>0</v>
      </c>
      <c r="E17" s="34">
        <f>E18</f>
        <v>65000</v>
      </c>
      <c r="F17" s="34">
        <f>F18</f>
        <v>70000</v>
      </c>
      <c r="G17" s="34">
        <v>0</v>
      </c>
      <c r="H17" s="34">
        <f>H18</f>
        <v>70000</v>
      </c>
      <c r="I17" s="34">
        <f>I18</f>
        <v>75000</v>
      </c>
      <c r="J17" s="34">
        <v>0</v>
      </c>
      <c r="K17" s="34">
        <f>K18</f>
        <v>75000</v>
      </c>
    </row>
    <row r="18" spans="1:11" ht="60" customHeight="1">
      <c r="A18" s="28" t="s">
        <v>160</v>
      </c>
      <c r="B18" s="29" t="s">
        <v>200</v>
      </c>
      <c r="C18" s="26">
        <v>65000</v>
      </c>
      <c r="D18" s="26">
        <v>0</v>
      </c>
      <c r="E18" s="26">
        <f>C18+D18</f>
        <v>65000</v>
      </c>
      <c r="F18" s="26">
        <v>70000</v>
      </c>
      <c r="G18" s="26">
        <v>0</v>
      </c>
      <c r="H18" s="26">
        <v>70000</v>
      </c>
      <c r="I18" s="26">
        <v>75000</v>
      </c>
      <c r="J18" s="26">
        <v>0</v>
      </c>
      <c r="K18" s="26">
        <v>75000</v>
      </c>
    </row>
    <row r="19" spans="1:11" ht="96" customHeight="1">
      <c r="A19" s="42" t="s">
        <v>106</v>
      </c>
      <c r="B19" s="43" t="s">
        <v>162</v>
      </c>
      <c r="C19" s="34">
        <f>C20</f>
        <v>50000</v>
      </c>
      <c r="D19" s="34">
        <v>0</v>
      </c>
      <c r="E19" s="34">
        <f>E20</f>
        <v>50000</v>
      </c>
      <c r="F19" s="34">
        <f>F20</f>
        <v>55000</v>
      </c>
      <c r="G19" s="34">
        <v>0</v>
      </c>
      <c r="H19" s="34">
        <f>H20</f>
        <v>55000</v>
      </c>
      <c r="I19" s="34">
        <f>I20</f>
        <v>60000</v>
      </c>
      <c r="J19" s="34">
        <v>0</v>
      </c>
      <c r="K19" s="34">
        <f>K20</f>
        <v>60000</v>
      </c>
    </row>
    <row r="20" spans="1:11" ht="93.75" customHeight="1">
      <c r="A20" s="28" t="s">
        <v>161</v>
      </c>
      <c r="B20" s="29" t="s">
        <v>162</v>
      </c>
      <c r="C20" s="26">
        <v>50000</v>
      </c>
      <c r="D20" s="26">
        <v>0</v>
      </c>
      <c r="E20" s="26">
        <f>C20+D20</f>
        <v>50000</v>
      </c>
      <c r="F20" s="26">
        <v>55000</v>
      </c>
      <c r="G20" s="26">
        <v>0</v>
      </c>
      <c r="H20" s="26">
        <v>55000</v>
      </c>
      <c r="I20" s="26">
        <v>60000</v>
      </c>
      <c r="J20" s="26">
        <v>0</v>
      </c>
      <c r="K20" s="26">
        <v>60000</v>
      </c>
    </row>
    <row r="21" spans="1:11" ht="43.5" customHeight="1">
      <c r="A21" s="15" t="s">
        <v>163</v>
      </c>
      <c r="B21" s="31" t="s">
        <v>164</v>
      </c>
      <c r="C21" s="32">
        <f>C25+C28+C31+C34</f>
        <v>9333683.7</v>
      </c>
      <c r="D21" s="32">
        <f>D25+D28+D31+D34</f>
        <v>0</v>
      </c>
      <c r="E21" s="32">
        <f>E25+E28+E31+E34</f>
        <v>9333683.7</v>
      </c>
      <c r="F21" s="32">
        <f>F25+F28+F31+F34</f>
        <v>9659860</v>
      </c>
      <c r="G21" s="32">
        <v>0</v>
      </c>
      <c r="H21" s="32">
        <f>H25+H28+H31+H34</f>
        <v>9659860</v>
      </c>
      <c r="I21" s="32">
        <f>I25+I28+I31+I34</f>
        <v>9659860</v>
      </c>
      <c r="J21" s="65">
        <v>0</v>
      </c>
      <c r="K21" s="32">
        <f>K25+K28+K31+K34</f>
        <v>9659860</v>
      </c>
    </row>
    <row r="22" spans="1:11" ht="43.5" customHeight="1">
      <c r="A22" s="42" t="s">
        <v>241</v>
      </c>
      <c r="B22" s="43" t="s">
        <v>240</v>
      </c>
      <c r="C22" s="56">
        <f>C23+C29+C32+C26</f>
        <v>9333683.7</v>
      </c>
      <c r="D22" s="56">
        <f>D23+D29+D32+D26</f>
        <v>0</v>
      </c>
      <c r="E22" s="56">
        <f>E23+E29+E32+E26</f>
        <v>9333683.7</v>
      </c>
      <c r="F22" s="56">
        <f>F23+F29+F32+F26</f>
        <v>9659860</v>
      </c>
      <c r="G22" s="56">
        <v>0</v>
      </c>
      <c r="H22" s="56">
        <f>H23+H29+H32+H26</f>
        <v>9659860</v>
      </c>
      <c r="I22" s="56">
        <f>I23+I29+I32+I26</f>
        <v>9659860</v>
      </c>
      <c r="J22" s="56">
        <v>0</v>
      </c>
      <c r="K22" s="56">
        <f>K23+K29+K32+K26</f>
        <v>9659860</v>
      </c>
    </row>
    <row r="23" spans="1:11" ht="78.75" customHeight="1">
      <c r="A23" s="42" t="s">
        <v>234</v>
      </c>
      <c r="B23" s="43" t="s">
        <v>201</v>
      </c>
      <c r="C23" s="34">
        <f aca="true" t="shared" si="1" ref="C23:K24">C24</f>
        <v>4220045.5</v>
      </c>
      <c r="D23" s="34">
        <f t="shared" si="1"/>
        <v>0</v>
      </c>
      <c r="E23" s="34">
        <f t="shared" si="1"/>
        <v>4220045.5</v>
      </c>
      <c r="F23" s="34">
        <f t="shared" si="1"/>
        <v>4472340</v>
      </c>
      <c r="G23" s="34">
        <v>0</v>
      </c>
      <c r="H23" s="34">
        <f t="shared" si="1"/>
        <v>4472340</v>
      </c>
      <c r="I23" s="34">
        <f t="shared" si="1"/>
        <v>4472340</v>
      </c>
      <c r="J23" s="34">
        <v>0</v>
      </c>
      <c r="K23" s="34">
        <f t="shared" si="1"/>
        <v>4472340</v>
      </c>
    </row>
    <row r="24" spans="1:11" ht="117" customHeight="1">
      <c r="A24" s="28" t="s">
        <v>68</v>
      </c>
      <c r="B24" s="38" t="s">
        <v>40</v>
      </c>
      <c r="C24" s="26">
        <f t="shared" si="1"/>
        <v>4220045.5</v>
      </c>
      <c r="D24" s="26">
        <f>D25</f>
        <v>0</v>
      </c>
      <c r="E24" s="26">
        <f t="shared" si="1"/>
        <v>4220045.5</v>
      </c>
      <c r="F24" s="26">
        <f t="shared" si="1"/>
        <v>4472340</v>
      </c>
      <c r="G24" s="26">
        <v>0</v>
      </c>
      <c r="H24" s="26">
        <f t="shared" si="1"/>
        <v>4472340</v>
      </c>
      <c r="I24" s="26">
        <f t="shared" si="1"/>
        <v>4472340</v>
      </c>
      <c r="J24" s="26">
        <v>0</v>
      </c>
      <c r="K24" s="26">
        <f t="shared" si="1"/>
        <v>4472340</v>
      </c>
    </row>
    <row r="25" spans="1:11" ht="116.25" customHeight="1">
      <c r="A25" s="28" t="s">
        <v>41</v>
      </c>
      <c r="B25" s="38" t="s">
        <v>40</v>
      </c>
      <c r="C25" s="26">
        <v>4220045.5</v>
      </c>
      <c r="D25" s="26">
        <v>0</v>
      </c>
      <c r="E25" s="26">
        <f>C25+D25</f>
        <v>4220045.5</v>
      </c>
      <c r="F25" s="26">
        <v>4472340</v>
      </c>
      <c r="G25" s="26">
        <v>0</v>
      </c>
      <c r="H25" s="26">
        <v>4472340</v>
      </c>
      <c r="I25" s="26">
        <v>4472340</v>
      </c>
      <c r="J25" s="26">
        <v>0</v>
      </c>
      <c r="K25" s="26">
        <v>4472340</v>
      </c>
    </row>
    <row r="26" spans="1:11" ht="100.5" customHeight="1">
      <c r="A26" s="42" t="s">
        <v>236</v>
      </c>
      <c r="B26" s="46" t="s">
        <v>202</v>
      </c>
      <c r="C26" s="56">
        <f aca="true" t="shared" si="2" ref="C26:K27">C27</f>
        <v>23359.7</v>
      </c>
      <c r="D26" s="56">
        <f t="shared" si="2"/>
        <v>0</v>
      </c>
      <c r="E26" s="56">
        <f t="shared" si="2"/>
        <v>23359.7</v>
      </c>
      <c r="F26" s="56">
        <f t="shared" si="2"/>
        <v>24980</v>
      </c>
      <c r="G26" s="56">
        <v>0</v>
      </c>
      <c r="H26" s="56">
        <f t="shared" si="2"/>
        <v>24980</v>
      </c>
      <c r="I26" s="56">
        <f t="shared" si="2"/>
        <v>24980</v>
      </c>
      <c r="J26" s="56">
        <v>0</v>
      </c>
      <c r="K26" s="56">
        <f t="shared" si="2"/>
        <v>24980</v>
      </c>
    </row>
    <row r="27" spans="1:11" ht="136.5" customHeight="1">
      <c r="A27" s="28" t="s">
        <v>81</v>
      </c>
      <c r="B27" s="38" t="s">
        <v>43</v>
      </c>
      <c r="C27" s="37">
        <f t="shared" si="2"/>
        <v>23359.7</v>
      </c>
      <c r="D27" s="37">
        <f>D28</f>
        <v>0</v>
      </c>
      <c r="E27" s="37">
        <f t="shared" si="2"/>
        <v>23359.7</v>
      </c>
      <c r="F27" s="37">
        <f t="shared" si="2"/>
        <v>24980</v>
      </c>
      <c r="G27" s="37">
        <v>0</v>
      </c>
      <c r="H27" s="37">
        <f t="shared" si="2"/>
        <v>24980</v>
      </c>
      <c r="I27" s="37">
        <f t="shared" si="2"/>
        <v>24980</v>
      </c>
      <c r="J27" s="37">
        <v>0</v>
      </c>
      <c r="K27" s="37">
        <f t="shared" si="2"/>
        <v>24980</v>
      </c>
    </row>
    <row r="28" spans="1:11" ht="136.5" customHeight="1">
      <c r="A28" s="28" t="s">
        <v>42</v>
      </c>
      <c r="B28" s="38" t="s">
        <v>43</v>
      </c>
      <c r="C28" s="37">
        <v>23359.7</v>
      </c>
      <c r="D28" s="37">
        <v>0</v>
      </c>
      <c r="E28" s="37">
        <f>C28+D28</f>
        <v>23359.7</v>
      </c>
      <c r="F28" s="37">
        <v>24980</v>
      </c>
      <c r="G28" s="37">
        <v>0</v>
      </c>
      <c r="H28" s="37">
        <v>24980</v>
      </c>
      <c r="I28" s="37">
        <v>24980</v>
      </c>
      <c r="J28" s="37">
        <v>0</v>
      </c>
      <c r="K28" s="37">
        <v>24980</v>
      </c>
    </row>
    <row r="29" spans="1:11" ht="76.5" customHeight="1">
      <c r="A29" s="42" t="s">
        <v>235</v>
      </c>
      <c r="B29" s="48" t="s">
        <v>203</v>
      </c>
      <c r="C29" s="56">
        <f aca="true" t="shared" si="3" ref="C29:K30">C30</f>
        <v>5619450</v>
      </c>
      <c r="D29" s="56">
        <f t="shared" si="3"/>
        <v>0</v>
      </c>
      <c r="E29" s="56">
        <f t="shared" si="3"/>
        <v>5619450</v>
      </c>
      <c r="F29" s="56">
        <f t="shared" si="3"/>
        <v>5849150</v>
      </c>
      <c r="G29" s="56">
        <v>0</v>
      </c>
      <c r="H29" s="56">
        <f t="shared" si="3"/>
        <v>5849150</v>
      </c>
      <c r="I29" s="56">
        <f t="shared" si="3"/>
        <v>5849150</v>
      </c>
      <c r="J29" s="56">
        <v>0</v>
      </c>
      <c r="K29" s="56">
        <f t="shared" si="3"/>
        <v>5849150</v>
      </c>
    </row>
    <row r="30" spans="1:11" ht="119.25" customHeight="1">
      <c r="A30" s="28" t="s">
        <v>69</v>
      </c>
      <c r="B30" s="38" t="s">
        <v>46</v>
      </c>
      <c r="C30" s="37">
        <f t="shared" si="3"/>
        <v>5619450</v>
      </c>
      <c r="D30" s="37">
        <f>D31</f>
        <v>0</v>
      </c>
      <c r="E30" s="37">
        <f t="shared" si="3"/>
        <v>5619450</v>
      </c>
      <c r="F30" s="37">
        <f t="shared" si="3"/>
        <v>5849150</v>
      </c>
      <c r="G30" s="37">
        <v>0</v>
      </c>
      <c r="H30" s="37">
        <f t="shared" si="3"/>
        <v>5849150</v>
      </c>
      <c r="I30" s="37">
        <f t="shared" si="3"/>
        <v>5849150</v>
      </c>
      <c r="J30" s="37">
        <v>0</v>
      </c>
      <c r="K30" s="37">
        <f t="shared" si="3"/>
        <v>5849150</v>
      </c>
    </row>
    <row r="31" spans="1:11" ht="120" customHeight="1">
      <c r="A31" s="28" t="s">
        <v>47</v>
      </c>
      <c r="B31" s="38" t="s">
        <v>46</v>
      </c>
      <c r="C31" s="37">
        <v>5619450</v>
      </c>
      <c r="D31" s="37">
        <v>0</v>
      </c>
      <c r="E31" s="37">
        <f>C31+D31</f>
        <v>5619450</v>
      </c>
      <c r="F31" s="37">
        <v>5849150</v>
      </c>
      <c r="G31" s="37">
        <v>0</v>
      </c>
      <c r="H31" s="37">
        <v>5849150</v>
      </c>
      <c r="I31" s="37">
        <v>5849150</v>
      </c>
      <c r="J31" s="37">
        <v>0</v>
      </c>
      <c r="K31" s="37">
        <v>5849150</v>
      </c>
    </row>
    <row r="32" spans="1:11" ht="78" customHeight="1">
      <c r="A32" s="42" t="s">
        <v>237</v>
      </c>
      <c r="B32" s="46" t="s">
        <v>204</v>
      </c>
      <c r="C32" s="56">
        <f aca="true" t="shared" si="4" ref="C32:K33">C33</f>
        <v>-529171.5</v>
      </c>
      <c r="D32" s="56">
        <f t="shared" si="4"/>
        <v>0</v>
      </c>
      <c r="E32" s="56">
        <f t="shared" si="4"/>
        <v>-529171.5</v>
      </c>
      <c r="F32" s="56">
        <f t="shared" si="4"/>
        <v>-686610</v>
      </c>
      <c r="G32" s="56">
        <v>0</v>
      </c>
      <c r="H32" s="56">
        <f t="shared" si="4"/>
        <v>-686610</v>
      </c>
      <c r="I32" s="56">
        <f t="shared" si="4"/>
        <v>-686610</v>
      </c>
      <c r="J32" s="56">
        <v>0</v>
      </c>
      <c r="K32" s="56">
        <f t="shared" si="4"/>
        <v>-686610</v>
      </c>
    </row>
    <row r="33" spans="1:11" ht="113.25" customHeight="1">
      <c r="A33" s="28" t="s">
        <v>70</v>
      </c>
      <c r="B33" s="38" t="s">
        <v>45</v>
      </c>
      <c r="C33" s="37">
        <f t="shared" si="4"/>
        <v>-529171.5</v>
      </c>
      <c r="D33" s="37">
        <f>D34</f>
        <v>0</v>
      </c>
      <c r="E33" s="37">
        <f t="shared" si="4"/>
        <v>-529171.5</v>
      </c>
      <c r="F33" s="37">
        <f t="shared" si="4"/>
        <v>-686610</v>
      </c>
      <c r="G33" s="37"/>
      <c r="H33" s="37">
        <f t="shared" si="4"/>
        <v>-686610</v>
      </c>
      <c r="I33" s="37">
        <f t="shared" si="4"/>
        <v>-686610</v>
      </c>
      <c r="J33" s="37">
        <v>0</v>
      </c>
      <c r="K33" s="37">
        <f t="shared" si="4"/>
        <v>-686610</v>
      </c>
    </row>
    <row r="34" spans="1:11" ht="118.5" customHeight="1">
      <c r="A34" s="28" t="s">
        <v>44</v>
      </c>
      <c r="B34" s="38" t="s">
        <v>45</v>
      </c>
      <c r="C34" s="37">
        <v>-529171.5</v>
      </c>
      <c r="D34" s="37">
        <v>0</v>
      </c>
      <c r="E34" s="37">
        <f>C34+D34</f>
        <v>-529171.5</v>
      </c>
      <c r="F34" s="37">
        <v>-686610</v>
      </c>
      <c r="G34" s="37">
        <v>0</v>
      </c>
      <c r="H34" s="37">
        <v>-686610</v>
      </c>
      <c r="I34" s="37">
        <v>-686610</v>
      </c>
      <c r="J34" s="37">
        <v>0</v>
      </c>
      <c r="K34" s="37">
        <v>-686610</v>
      </c>
    </row>
    <row r="35" spans="1:11" ht="21" customHeight="1">
      <c r="A35" s="13" t="s">
        <v>165</v>
      </c>
      <c r="B35" s="14" t="s">
        <v>166</v>
      </c>
      <c r="C35" s="23">
        <f>C36+C44+C47+C50</f>
        <v>2208000</v>
      </c>
      <c r="D35" s="23">
        <f>D36+D44+D47+D50</f>
        <v>0</v>
      </c>
      <c r="E35" s="23">
        <f>E36+E44+E47+E50</f>
        <v>2208000</v>
      </c>
      <c r="F35" s="23">
        <f>F36+F44+F47+F50</f>
        <v>2130000</v>
      </c>
      <c r="G35" s="23">
        <v>0</v>
      </c>
      <c r="H35" s="23">
        <f>H36+H44+H47+H50</f>
        <v>2130000</v>
      </c>
      <c r="I35" s="23">
        <f>I36+I44+I47+I50</f>
        <v>2175000</v>
      </c>
      <c r="J35" s="23">
        <v>0</v>
      </c>
      <c r="K35" s="23">
        <f>K36+K44+K47+K50</f>
        <v>2175000</v>
      </c>
    </row>
    <row r="36" spans="1:11" ht="43.5" customHeight="1">
      <c r="A36" s="42" t="s">
        <v>139</v>
      </c>
      <c r="B36" s="43" t="s">
        <v>137</v>
      </c>
      <c r="C36" s="34">
        <f>C37+C40</f>
        <v>570000</v>
      </c>
      <c r="D36" s="34">
        <f>D37+D40</f>
        <v>0</v>
      </c>
      <c r="E36" s="34">
        <f>E37+E40</f>
        <v>570000</v>
      </c>
      <c r="F36" s="34">
        <f>F37+F40</f>
        <v>590000</v>
      </c>
      <c r="G36" s="34">
        <v>0</v>
      </c>
      <c r="H36" s="34">
        <f>H37+H40</f>
        <v>590000</v>
      </c>
      <c r="I36" s="34">
        <f>I37+I40</f>
        <v>610000</v>
      </c>
      <c r="J36" s="34">
        <v>0</v>
      </c>
      <c r="K36" s="34">
        <f>K37+K40</f>
        <v>610000</v>
      </c>
    </row>
    <row r="37" spans="1:11" ht="39" customHeight="1">
      <c r="A37" s="42" t="s">
        <v>140</v>
      </c>
      <c r="B37" s="43" t="s">
        <v>138</v>
      </c>
      <c r="C37" s="34">
        <f aca="true" t="shared" si="5" ref="C37:K38">C38</f>
        <v>300000</v>
      </c>
      <c r="D37" s="34">
        <f t="shared" si="5"/>
        <v>0</v>
      </c>
      <c r="E37" s="34">
        <f t="shared" si="5"/>
        <v>300000</v>
      </c>
      <c r="F37" s="34">
        <f t="shared" si="5"/>
        <v>310000</v>
      </c>
      <c r="G37" s="34">
        <v>0</v>
      </c>
      <c r="H37" s="34">
        <f t="shared" si="5"/>
        <v>310000</v>
      </c>
      <c r="I37" s="34">
        <f t="shared" si="5"/>
        <v>320000</v>
      </c>
      <c r="J37" s="34">
        <v>0</v>
      </c>
      <c r="K37" s="34">
        <f t="shared" si="5"/>
        <v>320000</v>
      </c>
    </row>
    <row r="38" spans="1:11" ht="39.75" customHeight="1">
      <c r="A38" s="28" t="s">
        <v>141</v>
      </c>
      <c r="B38" s="29" t="s">
        <v>138</v>
      </c>
      <c r="C38" s="26">
        <f t="shared" si="5"/>
        <v>300000</v>
      </c>
      <c r="D38" s="26">
        <v>0</v>
      </c>
      <c r="E38" s="26">
        <f t="shared" si="5"/>
        <v>300000</v>
      </c>
      <c r="F38" s="26">
        <f t="shared" si="5"/>
        <v>310000</v>
      </c>
      <c r="G38" s="26">
        <v>0</v>
      </c>
      <c r="H38" s="26">
        <f t="shared" si="5"/>
        <v>310000</v>
      </c>
      <c r="I38" s="26">
        <f t="shared" si="5"/>
        <v>320000</v>
      </c>
      <c r="J38" s="26">
        <v>0</v>
      </c>
      <c r="K38" s="26">
        <f t="shared" si="5"/>
        <v>320000</v>
      </c>
    </row>
    <row r="39" spans="1:11" ht="45" customHeight="1">
      <c r="A39" s="28" t="s">
        <v>144</v>
      </c>
      <c r="B39" s="29" t="s">
        <v>138</v>
      </c>
      <c r="C39" s="26">
        <v>300000</v>
      </c>
      <c r="D39" s="26">
        <v>0</v>
      </c>
      <c r="E39" s="26">
        <f>C39+D39</f>
        <v>300000</v>
      </c>
      <c r="F39" s="26">
        <v>310000</v>
      </c>
      <c r="G39" s="26">
        <v>0</v>
      </c>
      <c r="H39" s="26">
        <v>310000</v>
      </c>
      <c r="I39" s="26">
        <v>320000</v>
      </c>
      <c r="J39" s="26">
        <v>0</v>
      </c>
      <c r="K39" s="26">
        <v>320000</v>
      </c>
    </row>
    <row r="40" spans="1:11" ht="42" customHeight="1">
      <c r="A40" s="42" t="s">
        <v>143</v>
      </c>
      <c r="B40" s="43" t="s">
        <v>142</v>
      </c>
      <c r="C40" s="34">
        <f aca="true" t="shared" si="6" ref="C40:K41">C41</f>
        <v>270000</v>
      </c>
      <c r="D40" s="34">
        <f t="shared" si="6"/>
        <v>0</v>
      </c>
      <c r="E40" s="34">
        <f t="shared" si="6"/>
        <v>270000</v>
      </c>
      <c r="F40" s="34">
        <f t="shared" si="6"/>
        <v>280000</v>
      </c>
      <c r="G40" s="34">
        <v>0</v>
      </c>
      <c r="H40" s="34">
        <f t="shared" si="6"/>
        <v>280000</v>
      </c>
      <c r="I40" s="34">
        <f t="shared" si="6"/>
        <v>290000</v>
      </c>
      <c r="J40" s="34">
        <v>0</v>
      </c>
      <c r="K40" s="34">
        <f t="shared" si="6"/>
        <v>290000</v>
      </c>
    </row>
    <row r="41" spans="1:11" ht="75.75" customHeight="1">
      <c r="A41" s="28" t="s">
        <v>147</v>
      </c>
      <c r="B41" s="29" t="s">
        <v>145</v>
      </c>
      <c r="C41" s="26">
        <f t="shared" si="6"/>
        <v>270000</v>
      </c>
      <c r="D41" s="26">
        <v>0</v>
      </c>
      <c r="E41" s="26">
        <f t="shared" si="6"/>
        <v>270000</v>
      </c>
      <c r="F41" s="26">
        <f t="shared" si="6"/>
        <v>280000</v>
      </c>
      <c r="G41" s="26">
        <v>0</v>
      </c>
      <c r="H41" s="26">
        <f t="shared" si="6"/>
        <v>280000</v>
      </c>
      <c r="I41" s="26">
        <f t="shared" si="6"/>
        <v>290000</v>
      </c>
      <c r="J41" s="26">
        <v>0</v>
      </c>
      <c r="K41" s="26">
        <f t="shared" si="6"/>
        <v>290000</v>
      </c>
    </row>
    <row r="42" spans="1:11" ht="76.5" customHeight="1">
      <c r="A42" s="28" t="s">
        <v>146</v>
      </c>
      <c r="B42" s="29" t="s">
        <v>145</v>
      </c>
      <c r="C42" s="26">
        <v>270000</v>
      </c>
      <c r="D42" s="26">
        <v>0</v>
      </c>
      <c r="E42" s="26">
        <f>C42+D42</f>
        <v>270000</v>
      </c>
      <c r="F42" s="26">
        <v>280000</v>
      </c>
      <c r="G42" s="26">
        <v>0</v>
      </c>
      <c r="H42" s="26">
        <v>280000</v>
      </c>
      <c r="I42" s="26">
        <v>290000</v>
      </c>
      <c r="J42" s="26">
        <v>0</v>
      </c>
      <c r="K42" s="26">
        <v>290000</v>
      </c>
    </row>
    <row r="43" spans="1:11" ht="21" customHeight="1">
      <c r="A43" s="55" t="s">
        <v>242</v>
      </c>
      <c r="B43" s="43" t="s">
        <v>168</v>
      </c>
      <c r="C43" s="34">
        <f aca="true" t="shared" si="7" ref="C43:K44">C44</f>
        <v>148000</v>
      </c>
      <c r="D43" s="34">
        <f t="shared" si="7"/>
        <v>0</v>
      </c>
      <c r="E43" s="34">
        <f t="shared" si="7"/>
        <v>148000</v>
      </c>
      <c r="F43" s="34">
        <f t="shared" si="7"/>
        <v>0</v>
      </c>
      <c r="G43" s="34">
        <v>0</v>
      </c>
      <c r="H43" s="34">
        <f t="shared" si="7"/>
        <v>0</v>
      </c>
      <c r="I43" s="34">
        <f t="shared" si="7"/>
        <v>0</v>
      </c>
      <c r="J43" s="34">
        <v>0</v>
      </c>
      <c r="K43" s="34">
        <f t="shared" si="7"/>
        <v>0</v>
      </c>
    </row>
    <row r="44" spans="1:11" ht="21" customHeight="1">
      <c r="A44" s="28" t="s">
        <v>107</v>
      </c>
      <c r="B44" s="40" t="s">
        <v>168</v>
      </c>
      <c r="C44" s="26">
        <f t="shared" si="7"/>
        <v>148000</v>
      </c>
      <c r="D44" s="26">
        <v>0</v>
      </c>
      <c r="E44" s="26">
        <f t="shared" si="7"/>
        <v>148000</v>
      </c>
      <c r="F44" s="26">
        <f t="shared" si="7"/>
        <v>0</v>
      </c>
      <c r="G44" s="26">
        <v>0</v>
      </c>
      <c r="H44" s="26">
        <f t="shared" si="7"/>
        <v>0</v>
      </c>
      <c r="I44" s="26">
        <f t="shared" si="7"/>
        <v>0</v>
      </c>
      <c r="J44" s="26">
        <v>0</v>
      </c>
      <c r="K44" s="26">
        <f t="shared" si="7"/>
        <v>0</v>
      </c>
    </row>
    <row r="45" spans="1:11" ht="26.25" customHeight="1">
      <c r="A45" s="28" t="s">
        <v>167</v>
      </c>
      <c r="B45" s="29" t="s">
        <v>168</v>
      </c>
      <c r="C45" s="26">
        <v>148000</v>
      </c>
      <c r="D45" s="26">
        <v>0</v>
      </c>
      <c r="E45" s="26">
        <f>C45+D45</f>
        <v>148000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</row>
    <row r="46" spans="1:11" ht="26.25" customHeight="1">
      <c r="A46" s="42" t="s">
        <v>243</v>
      </c>
      <c r="B46" s="43" t="s">
        <v>170</v>
      </c>
      <c r="C46" s="34">
        <f aca="true" t="shared" si="8" ref="C46:K47">C47</f>
        <v>750000</v>
      </c>
      <c r="D46" s="34">
        <f t="shared" si="8"/>
        <v>0</v>
      </c>
      <c r="E46" s="34">
        <f t="shared" si="8"/>
        <v>750000</v>
      </c>
      <c r="F46" s="34">
        <f t="shared" si="8"/>
        <v>760000</v>
      </c>
      <c r="G46" s="34">
        <v>0</v>
      </c>
      <c r="H46" s="34">
        <f t="shared" si="8"/>
        <v>760000</v>
      </c>
      <c r="I46" s="34">
        <f t="shared" si="8"/>
        <v>770000</v>
      </c>
      <c r="J46" s="34">
        <v>0</v>
      </c>
      <c r="K46" s="34">
        <f t="shared" si="8"/>
        <v>770000</v>
      </c>
    </row>
    <row r="47" spans="1:11" ht="26.25" customHeight="1">
      <c r="A47" s="28" t="s">
        <v>108</v>
      </c>
      <c r="B47" s="29" t="s">
        <v>170</v>
      </c>
      <c r="C47" s="26">
        <f t="shared" si="8"/>
        <v>750000</v>
      </c>
      <c r="D47" s="26">
        <v>0</v>
      </c>
      <c r="E47" s="26">
        <f t="shared" si="8"/>
        <v>750000</v>
      </c>
      <c r="F47" s="26">
        <f t="shared" si="8"/>
        <v>760000</v>
      </c>
      <c r="G47" s="26">
        <v>0</v>
      </c>
      <c r="H47" s="26">
        <f t="shared" si="8"/>
        <v>760000</v>
      </c>
      <c r="I47" s="26">
        <f t="shared" si="8"/>
        <v>770000</v>
      </c>
      <c r="J47" s="26">
        <v>0</v>
      </c>
      <c r="K47" s="26">
        <f t="shared" si="8"/>
        <v>770000</v>
      </c>
    </row>
    <row r="48" spans="1:11" ht="22.5" customHeight="1">
      <c r="A48" s="28" t="s">
        <v>169</v>
      </c>
      <c r="B48" s="29" t="s">
        <v>170</v>
      </c>
      <c r="C48" s="26">
        <v>750000</v>
      </c>
      <c r="D48" s="26">
        <v>0</v>
      </c>
      <c r="E48" s="26">
        <f>C48+D48</f>
        <v>750000</v>
      </c>
      <c r="F48" s="26">
        <v>760000</v>
      </c>
      <c r="G48" s="26">
        <v>0</v>
      </c>
      <c r="H48" s="26">
        <v>760000</v>
      </c>
      <c r="I48" s="26">
        <v>770000</v>
      </c>
      <c r="J48" s="26">
        <v>0</v>
      </c>
      <c r="K48" s="26">
        <v>770000</v>
      </c>
    </row>
    <row r="49" spans="1:11" ht="39" customHeight="1">
      <c r="A49" s="42" t="s">
        <v>244</v>
      </c>
      <c r="B49" s="46" t="s">
        <v>245</v>
      </c>
      <c r="C49" s="34">
        <f aca="true" t="shared" si="9" ref="C49:K50">C50</f>
        <v>740000</v>
      </c>
      <c r="D49" s="34">
        <f t="shared" si="9"/>
        <v>0</v>
      </c>
      <c r="E49" s="34">
        <f t="shared" si="9"/>
        <v>740000</v>
      </c>
      <c r="F49" s="34">
        <f t="shared" si="9"/>
        <v>780000</v>
      </c>
      <c r="G49" s="34">
        <v>0</v>
      </c>
      <c r="H49" s="34">
        <f t="shared" si="9"/>
        <v>780000</v>
      </c>
      <c r="I49" s="34">
        <f t="shared" si="9"/>
        <v>795000</v>
      </c>
      <c r="J49" s="34">
        <v>0</v>
      </c>
      <c r="K49" s="34">
        <f t="shared" si="9"/>
        <v>795000</v>
      </c>
    </row>
    <row r="50" spans="1:11" ht="37.5" customHeight="1">
      <c r="A50" s="28" t="s">
        <v>109</v>
      </c>
      <c r="B50" s="29" t="s">
        <v>205</v>
      </c>
      <c r="C50" s="26">
        <f t="shared" si="9"/>
        <v>740000</v>
      </c>
      <c r="D50" s="26">
        <v>0</v>
      </c>
      <c r="E50" s="26">
        <f t="shared" si="9"/>
        <v>740000</v>
      </c>
      <c r="F50" s="26">
        <f t="shared" si="9"/>
        <v>780000</v>
      </c>
      <c r="G50" s="26">
        <v>0</v>
      </c>
      <c r="H50" s="26">
        <f t="shared" si="9"/>
        <v>780000</v>
      </c>
      <c r="I50" s="26">
        <f t="shared" si="9"/>
        <v>795000</v>
      </c>
      <c r="J50" s="26">
        <v>0</v>
      </c>
      <c r="K50" s="26">
        <f t="shared" si="9"/>
        <v>795000</v>
      </c>
    </row>
    <row r="51" spans="1:11" ht="41.25" customHeight="1">
      <c r="A51" s="28" t="s">
        <v>199</v>
      </c>
      <c r="B51" s="29" t="s">
        <v>205</v>
      </c>
      <c r="C51" s="26">
        <v>740000</v>
      </c>
      <c r="D51" s="26">
        <v>0</v>
      </c>
      <c r="E51" s="26">
        <f>C51+D51</f>
        <v>740000</v>
      </c>
      <c r="F51" s="26">
        <v>780000</v>
      </c>
      <c r="G51" s="26">
        <v>0</v>
      </c>
      <c r="H51" s="26">
        <v>780000</v>
      </c>
      <c r="I51" s="26">
        <v>795000</v>
      </c>
      <c r="J51" s="26">
        <v>0</v>
      </c>
      <c r="K51" s="26">
        <v>795000</v>
      </c>
    </row>
    <row r="52" spans="1:11" ht="22.5" customHeight="1">
      <c r="A52" s="13" t="s">
        <v>171</v>
      </c>
      <c r="B52" s="14" t="s">
        <v>172</v>
      </c>
      <c r="C52" s="23">
        <f>C55</f>
        <v>990000</v>
      </c>
      <c r="D52" s="23">
        <f>D55</f>
        <v>0</v>
      </c>
      <c r="E52" s="23">
        <f>E55</f>
        <v>990000</v>
      </c>
      <c r="F52" s="23">
        <f>F55</f>
        <v>1010000</v>
      </c>
      <c r="G52" s="23">
        <v>0</v>
      </c>
      <c r="H52" s="23">
        <f>H55</f>
        <v>1010000</v>
      </c>
      <c r="I52" s="23">
        <f>I55</f>
        <v>1100000</v>
      </c>
      <c r="J52" s="23">
        <v>0</v>
      </c>
      <c r="K52" s="23">
        <f>K55</f>
        <v>1100000</v>
      </c>
    </row>
    <row r="53" spans="1:11" ht="45" customHeight="1">
      <c r="A53" s="44" t="s">
        <v>246</v>
      </c>
      <c r="B53" s="43" t="s">
        <v>247</v>
      </c>
      <c r="C53" s="34">
        <f aca="true" t="shared" si="10" ref="C53:K54">C54</f>
        <v>990000</v>
      </c>
      <c r="D53" s="34">
        <f t="shared" si="10"/>
        <v>0</v>
      </c>
      <c r="E53" s="34">
        <f t="shared" si="10"/>
        <v>990000</v>
      </c>
      <c r="F53" s="34">
        <f t="shared" si="10"/>
        <v>1010000</v>
      </c>
      <c r="G53" s="34">
        <v>0</v>
      </c>
      <c r="H53" s="34">
        <f t="shared" si="10"/>
        <v>1010000</v>
      </c>
      <c r="I53" s="34">
        <f t="shared" si="10"/>
        <v>1100000</v>
      </c>
      <c r="J53" s="34">
        <v>0</v>
      </c>
      <c r="K53" s="34">
        <f t="shared" si="10"/>
        <v>1100000</v>
      </c>
    </row>
    <row r="54" spans="1:11" ht="39" customHeight="1">
      <c r="A54" s="33" t="s">
        <v>102</v>
      </c>
      <c r="B54" s="29" t="s">
        <v>174</v>
      </c>
      <c r="C54" s="26">
        <f t="shared" si="10"/>
        <v>990000</v>
      </c>
      <c r="D54" s="26">
        <v>0</v>
      </c>
      <c r="E54" s="26">
        <f t="shared" si="10"/>
        <v>990000</v>
      </c>
      <c r="F54" s="26">
        <f t="shared" si="10"/>
        <v>1010000</v>
      </c>
      <c r="G54" s="26">
        <v>0</v>
      </c>
      <c r="H54" s="26">
        <f t="shared" si="10"/>
        <v>1010000</v>
      </c>
      <c r="I54" s="26">
        <f t="shared" si="10"/>
        <v>1100000</v>
      </c>
      <c r="J54" s="26">
        <v>0</v>
      </c>
      <c r="K54" s="26">
        <f t="shared" si="10"/>
        <v>1100000</v>
      </c>
    </row>
    <row r="55" spans="1:11" ht="56.25" customHeight="1">
      <c r="A55" s="78" t="s">
        <v>173</v>
      </c>
      <c r="B55" s="80" t="s">
        <v>174</v>
      </c>
      <c r="C55" s="76">
        <v>990000</v>
      </c>
      <c r="D55" s="26">
        <v>0</v>
      </c>
      <c r="E55" s="76">
        <f>C55+D55</f>
        <v>990000</v>
      </c>
      <c r="F55" s="76">
        <v>1010000</v>
      </c>
      <c r="G55" s="26">
        <v>0</v>
      </c>
      <c r="H55" s="76">
        <v>1010000</v>
      </c>
      <c r="I55" s="76">
        <v>1100000</v>
      </c>
      <c r="J55" s="26">
        <v>0</v>
      </c>
      <c r="K55" s="76">
        <v>1100000</v>
      </c>
    </row>
    <row r="56" spans="1:11" ht="0.75" customHeight="1" hidden="1">
      <c r="A56" s="79"/>
      <c r="B56" s="80"/>
      <c r="C56" s="76"/>
      <c r="D56" s="26"/>
      <c r="E56" s="76"/>
      <c r="F56" s="76"/>
      <c r="G56" s="26"/>
      <c r="H56" s="76"/>
      <c r="I56" s="76"/>
      <c r="J56" s="26"/>
      <c r="K56" s="76"/>
    </row>
    <row r="57" spans="1:11" ht="40.5" customHeight="1">
      <c r="A57" s="13" t="s">
        <v>175</v>
      </c>
      <c r="B57" s="14" t="s">
        <v>176</v>
      </c>
      <c r="C57" s="23">
        <f>C59+C69+C72+C75+C79</f>
        <v>1525235</v>
      </c>
      <c r="D57" s="23">
        <f>D59+D69+D72+D75+D79</f>
        <v>0</v>
      </c>
      <c r="E57" s="23">
        <f>E59+E69+E72+E75+E79</f>
        <v>1525235</v>
      </c>
      <c r="F57" s="23">
        <f>F59+F69+F72+F75+F79</f>
        <v>1563435</v>
      </c>
      <c r="G57" s="23">
        <v>0</v>
      </c>
      <c r="H57" s="23">
        <f>H59+H69+H72+H75+H79</f>
        <v>1563435</v>
      </c>
      <c r="I57" s="23">
        <f>I59+I69+I72+I75+I79</f>
        <v>1578435</v>
      </c>
      <c r="J57" s="23">
        <v>0</v>
      </c>
      <c r="K57" s="23">
        <f>K59+K69+K72+K75+K79</f>
        <v>1578435</v>
      </c>
    </row>
    <row r="58" spans="1:11" ht="99.75" customHeight="1">
      <c r="A58" s="42" t="s">
        <v>279</v>
      </c>
      <c r="B58" s="43" t="s">
        <v>278</v>
      </c>
      <c r="C58" s="34">
        <f>C60+C65+C68+C71+C74</f>
        <v>1523100</v>
      </c>
      <c r="D58" s="34">
        <f>D60+D65+D68+D71+D74</f>
        <v>0</v>
      </c>
      <c r="E58" s="34">
        <f>E60+E65+E68+E71+E74</f>
        <v>1523100</v>
      </c>
      <c r="F58" s="34">
        <f>F60+F65+F68+F71+F74</f>
        <v>1561300</v>
      </c>
      <c r="G58" s="34">
        <v>0</v>
      </c>
      <c r="H58" s="34">
        <f>H60+H65+H68+H71+H74</f>
        <v>1561300</v>
      </c>
      <c r="I58" s="34">
        <f>I60+I65+I68+I71+I74</f>
        <v>1576300</v>
      </c>
      <c r="J58" s="34">
        <v>0</v>
      </c>
      <c r="K58" s="34">
        <f>K60+K65+K68+K71+K74</f>
        <v>1576300</v>
      </c>
    </row>
    <row r="59" spans="1:11" ht="75.75" customHeight="1">
      <c r="A59" s="44" t="s">
        <v>229</v>
      </c>
      <c r="B59" s="54" t="s">
        <v>71</v>
      </c>
      <c r="C59" s="34">
        <f>C60+C65</f>
        <v>602000</v>
      </c>
      <c r="D59" s="34">
        <f>D60+D65</f>
        <v>0</v>
      </c>
      <c r="E59" s="34">
        <f>E60+E65</f>
        <v>602000</v>
      </c>
      <c r="F59" s="34">
        <f>F60+F65</f>
        <v>640000</v>
      </c>
      <c r="G59" s="34">
        <v>0</v>
      </c>
      <c r="H59" s="34">
        <f>H60+H65</f>
        <v>640000</v>
      </c>
      <c r="I59" s="34">
        <f>I60+I65</f>
        <v>655000</v>
      </c>
      <c r="J59" s="34">
        <v>0</v>
      </c>
      <c r="K59" s="34">
        <f>K60+K65</f>
        <v>655000</v>
      </c>
    </row>
    <row r="60" spans="1:11" ht="99" customHeight="1">
      <c r="A60" s="42" t="s">
        <v>95</v>
      </c>
      <c r="B60" s="47" t="s">
        <v>96</v>
      </c>
      <c r="C60" s="34">
        <f>C61+C62+C63+C64</f>
        <v>147000</v>
      </c>
      <c r="D60" s="34">
        <f>D61+D62+D63+D64</f>
        <v>0</v>
      </c>
      <c r="E60" s="34">
        <f>E61+E62+E63+E64</f>
        <v>147000</v>
      </c>
      <c r="F60" s="34">
        <f>F61+F62+F63+F64</f>
        <v>180000</v>
      </c>
      <c r="G60" s="34">
        <v>0</v>
      </c>
      <c r="H60" s="34">
        <f>H61+H62+H63+H64</f>
        <v>180000</v>
      </c>
      <c r="I60" s="34">
        <f>I61+I62+I63+I64</f>
        <v>190000</v>
      </c>
      <c r="J60" s="34">
        <v>0</v>
      </c>
      <c r="K60" s="34">
        <f>K61+K62+K63+K64</f>
        <v>190000</v>
      </c>
    </row>
    <row r="61" spans="1:11" ht="114" customHeight="1">
      <c r="A61" s="1" t="s">
        <v>48</v>
      </c>
      <c r="B61" s="7" t="s">
        <v>216</v>
      </c>
      <c r="C61" s="24">
        <v>42000</v>
      </c>
      <c r="D61" s="24">
        <v>0</v>
      </c>
      <c r="E61" s="24">
        <f>C61+D61</f>
        <v>42000</v>
      </c>
      <c r="F61" s="24">
        <v>50000</v>
      </c>
      <c r="G61" s="24">
        <v>0</v>
      </c>
      <c r="H61" s="24">
        <v>50000</v>
      </c>
      <c r="I61" s="24">
        <v>50000</v>
      </c>
      <c r="J61" s="24">
        <v>0</v>
      </c>
      <c r="K61" s="24">
        <v>50000</v>
      </c>
    </row>
    <row r="62" spans="1:11" ht="117.75" customHeight="1">
      <c r="A62" s="1" t="s">
        <v>49</v>
      </c>
      <c r="B62" s="7" t="s">
        <v>217</v>
      </c>
      <c r="C62" s="24">
        <v>50000</v>
      </c>
      <c r="D62" s="24">
        <v>0</v>
      </c>
      <c r="E62" s="24">
        <f>C62+D62</f>
        <v>50000</v>
      </c>
      <c r="F62" s="24">
        <v>55000</v>
      </c>
      <c r="G62" s="24">
        <v>0</v>
      </c>
      <c r="H62" s="24">
        <v>55000</v>
      </c>
      <c r="I62" s="24">
        <v>60000</v>
      </c>
      <c r="J62" s="24">
        <v>0</v>
      </c>
      <c r="K62" s="24">
        <v>60000</v>
      </c>
    </row>
    <row r="63" spans="1:11" ht="117" customHeight="1">
      <c r="A63" s="1" t="s">
        <v>50</v>
      </c>
      <c r="B63" s="7" t="s">
        <v>0</v>
      </c>
      <c r="C63" s="24">
        <v>25000</v>
      </c>
      <c r="D63" s="24">
        <v>0</v>
      </c>
      <c r="E63" s="24">
        <f>C63+D63</f>
        <v>25000</v>
      </c>
      <c r="F63" s="24">
        <v>37000</v>
      </c>
      <c r="G63" s="24">
        <v>0</v>
      </c>
      <c r="H63" s="24">
        <v>37000</v>
      </c>
      <c r="I63" s="24">
        <v>40000</v>
      </c>
      <c r="J63" s="24">
        <v>0</v>
      </c>
      <c r="K63" s="24">
        <v>40000</v>
      </c>
    </row>
    <row r="64" spans="1:11" ht="114" customHeight="1">
      <c r="A64" s="1" t="s">
        <v>51</v>
      </c>
      <c r="B64" s="7" t="s">
        <v>1</v>
      </c>
      <c r="C64" s="24">
        <v>30000</v>
      </c>
      <c r="D64" s="24">
        <v>0</v>
      </c>
      <c r="E64" s="24">
        <v>30000</v>
      </c>
      <c r="F64" s="24">
        <v>38000</v>
      </c>
      <c r="G64" s="24">
        <v>0</v>
      </c>
      <c r="H64" s="24">
        <v>38000</v>
      </c>
      <c r="I64" s="24">
        <v>40000</v>
      </c>
      <c r="J64" s="24">
        <v>0</v>
      </c>
      <c r="K64" s="24">
        <v>40000</v>
      </c>
    </row>
    <row r="65" spans="1:11" ht="95.25" customHeight="1">
      <c r="A65" s="42" t="s">
        <v>97</v>
      </c>
      <c r="B65" s="54" t="s">
        <v>206</v>
      </c>
      <c r="C65" s="34">
        <f aca="true" t="shared" si="11" ref="C65:K65">C66+C67</f>
        <v>455000</v>
      </c>
      <c r="D65" s="34">
        <f t="shared" si="11"/>
        <v>0</v>
      </c>
      <c r="E65" s="34">
        <f t="shared" si="11"/>
        <v>455000</v>
      </c>
      <c r="F65" s="34">
        <f t="shared" si="11"/>
        <v>460000</v>
      </c>
      <c r="G65" s="34">
        <f t="shared" si="11"/>
        <v>0</v>
      </c>
      <c r="H65" s="34">
        <f t="shared" si="11"/>
        <v>460000</v>
      </c>
      <c r="I65" s="34">
        <f t="shared" si="11"/>
        <v>465000</v>
      </c>
      <c r="J65" s="34">
        <f t="shared" si="11"/>
        <v>0</v>
      </c>
      <c r="K65" s="34">
        <f t="shared" si="11"/>
        <v>465000</v>
      </c>
    </row>
    <row r="66" spans="1:11" ht="0.75" customHeight="1">
      <c r="A66" s="1" t="s">
        <v>210</v>
      </c>
      <c r="B66" s="11" t="s">
        <v>206</v>
      </c>
      <c r="C66" s="24">
        <v>0</v>
      </c>
      <c r="D66" s="24">
        <v>0</v>
      </c>
      <c r="E66" s="24">
        <f>C66+D66</f>
        <v>0</v>
      </c>
      <c r="F66" s="24">
        <v>0</v>
      </c>
      <c r="G66" s="24">
        <v>0</v>
      </c>
      <c r="H66" s="24">
        <f>F66+G66</f>
        <v>0</v>
      </c>
      <c r="I66" s="24">
        <v>0</v>
      </c>
      <c r="J66" s="24">
        <v>0</v>
      </c>
      <c r="K66" s="24">
        <f>I66+J66</f>
        <v>0</v>
      </c>
    </row>
    <row r="67" spans="1:11" ht="81" customHeight="1">
      <c r="A67" s="1" t="s">
        <v>312</v>
      </c>
      <c r="B67" s="11" t="s">
        <v>206</v>
      </c>
      <c r="C67" s="24">
        <v>455000</v>
      </c>
      <c r="D67" s="24">
        <v>0</v>
      </c>
      <c r="E67" s="24">
        <f>C67+D67</f>
        <v>455000</v>
      </c>
      <c r="F67" s="24">
        <v>460000</v>
      </c>
      <c r="G67" s="24">
        <v>0</v>
      </c>
      <c r="H67" s="24">
        <f>F67+G67</f>
        <v>460000</v>
      </c>
      <c r="I67" s="24">
        <v>465000</v>
      </c>
      <c r="J67" s="24">
        <v>0</v>
      </c>
      <c r="K67" s="24">
        <f>I67+J67</f>
        <v>465000</v>
      </c>
    </row>
    <row r="68" spans="1:11" ht="90" customHeight="1">
      <c r="A68" s="42" t="s">
        <v>248</v>
      </c>
      <c r="B68" s="43" t="s">
        <v>249</v>
      </c>
      <c r="C68" s="34">
        <f aca="true" t="shared" si="12" ref="C68:K69">C69</f>
        <v>350000</v>
      </c>
      <c r="D68" s="34">
        <f t="shared" si="12"/>
        <v>0</v>
      </c>
      <c r="E68" s="34">
        <f t="shared" si="12"/>
        <v>350000</v>
      </c>
      <c r="F68" s="34">
        <f t="shared" si="12"/>
        <v>350000</v>
      </c>
      <c r="G68" s="34">
        <v>0</v>
      </c>
      <c r="H68" s="34">
        <f t="shared" si="12"/>
        <v>350000</v>
      </c>
      <c r="I68" s="34">
        <f t="shared" si="12"/>
        <v>350000</v>
      </c>
      <c r="J68" s="34">
        <v>0</v>
      </c>
      <c r="K68" s="34">
        <f t="shared" si="12"/>
        <v>350000</v>
      </c>
    </row>
    <row r="69" spans="1:11" ht="74.25" customHeight="1">
      <c r="A69" s="33" t="s">
        <v>98</v>
      </c>
      <c r="B69" s="30" t="s">
        <v>177</v>
      </c>
      <c r="C69" s="26">
        <f t="shared" si="12"/>
        <v>350000</v>
      </c>
      <c r="D69" s="26">
        <v>0</v>
      </c>
      <c r="E69" s="26">
        <f t="shared" si="12"/>
        <v>350000</v>
      </c>
      <c r="F69" s="26">
        <f t="shared" si="12"/>
        <v>350000</v>
      </c>
      <c r="G69" s="26">
        <v>0</v>
      </c>
      <c r="H69" s="26">
        <f t="shared" si="12"/>
        <v>350000</v>
      </c>
      <c r="I69" s="26">
        <f t="shared" si="12"/>
        <v>350000</v>
      </c>
      <c r="J69" s="26">
        <v>0</v>
      </c>
      <c r="K69" s="26">
        <f t="shared" si="12"/>
        <v>350000</v>
      </c>
    </row>
    <row r="70" spans="1:11" ht="75" customHeight="1">
      <c r="A70" s="9" t="s">
        <v>52</v>
      </c>
      <c r="B70" s="8" t="s">
        <v>177</v>
      </c>
      <c r="C70" s="35">
        <v>350000</v>
      </c>
      <c r="D70" s="35">
        <v>0</v>
      </c>
      <c r="E70" s="35">
        <v>350000</v>
      </c>
      <c r="F70" s="35">
        <v>350000</v>
      </c>
      <c r="G70" s="35">
        <v>0</v>
      </c>
      <c r="H70" s="35">
        <v>350000</v>
      </c>
      <c r="I70" s="35">
        <v>350000</v>
      </c>
      <c r="J70" s="24">
        <v>0</v>
      </c>
      <c r="K70" s="35">
        <v>350000</v>
      </c>
    </row>
    <row r="71" spans="1:11" ht="92.25" customHeight="1">
      <c r="A71" s="44" t="s">
        <v>250</v>
      </c>
      <c r="B71" s="43" t="s">
        <v>251</v>
      </c>
      <c r="C71" s="34">
        <f aca="true" t="shared" si="13" ref="C71:K72">C72</f>
        <v>420000</v>
      </c>
      <c r="D71" s="34">
        <v>0</v>
      </c>
      <c r="E71" s="34">
        <f t="shared" si="13"/>
        <v>420000</v>
      </c>
      <c r="F71" s="34">
        <f t="shared" si="13"/>
        <v>420000</v>
      </c>
      <c r="G71" s="34">
        <v>0</v>
      </c>
      <c r="H71" s="34">
        <f t="shared" si="13"/>
        <v>420000</v>
      </c>
      <c r="I71" s="34">
        <f t="shared" si="13"/>
        <v>420000</v>
      </c>
      <c r="J71" s="34">
        <v>0</v>
      </c>
      <c r="K71" s="34">
        <f t="shared" si="13"/>
        <v>420000</v>
      </c>
    </row>
    <row r="72" spans="1:11" ht="75" customHeight="1">
      <c r="A72" s="33" t="s">
        <v>99</v>
      </c>
      <c r="B72" s="30" t="s">
        <v>76</v>
      </c>
      <c r="C72" s="26">
        <f t="shared" si="13"/>
        <v>420000</v>
      </c>
      <c r="D72" s="26">
        <v>0</v>
      </c>
      <c r="E72" s="26">
        <f t="shared" si="13"/>
        <v>420000</v>
      </c>
      <c r="F72" s="26">
        <f t="shared" si="13"/>
        <v>420000</v>
      </c>
      <c r="G72" s="26">
        <v>0</v>
      </c>
      <c r="H72" s="26">
        <f t="shared" si="13"/>
        <v>420000</v>
      </c>
      <c r="I72" s="26">
        <f t="shared" si="13"/>
        <v>420000</v>
      </c>
      <c r="J72" s="26">
        <v>0</v>
      </c>
      <c r="K72" s="26">
        <f t="shared" si="13"/>
        <v>420000</v>
      </c>
    </row>
    <row r="73" spans="1:11" ht="78.75" customHeight="1">
      <c r="A73" s="9" t="s">
        <v>77</v>
      </c>
      <c r="B73" s="5" t="s">
        <v>76</v>
      </c>
      <c r="C73" s="24">
        <v>420000</v>
      </c>
      <c r="D73" s="24">
        <v>0</v>
      </c>
      <c r="E73" s="24">
        <f>C73+D73</f>
        <v>420000</v>
      </c>
      <c r="F73" s="24">
        <v>420000</v>
      </c>
      <c r="G73" s="24">
        <v>0</v>
      </c>
      <c r="H73" s="24">
        <v>420000</v>
      </c>
      <c r="I73" s="24">
        <v>420000</v>
      </c>
      <c r="J73" s="24">
        <v>0</v>
      </c>
      <c r="K73" s="24">
        <v>420000</v>
      </c>
    </row>
    <row r="74" spans="1:11" ht="39.75" customHeight="1">
      <c r="A74" s="44" t="s">
        <v>252</v>
      </c>
      <c r="B74" s="43" t="s">
        <v>253</v>
      </c>
      <c r="C74" s="34">
        <f aca="true" t="shared" si="14" ref="C74:K75">C75</f>
        <v>151100</v>
      </c>
      <c r="D74" s="34">
        <v>0</v>
      </c>
      <c r="E74" s="34">
        <f t="shared" si="14"/>
        <v>151100</v>
      </c>
      <c r="F74" s="34">
        <f t="shared" si="14"/>
        <v>151300</v>
      </c>
      <c r="G74" s="34">
        <v>0</v>
      </c>
      <c r="H74" s="34">
        <f t="shared" si="14"/>
        <v>151300</v>
      </c>
      <c r="I74" s="34">
        <f t="shared" si="14"/>
        <v>151300</v>
      </c>
      <c r="J74" s="34">
        <v>0</v>
      </c>
      <c r="K74" s="34">
        <f t="shared" si="14"/>
        <v>151300</v>
      </c>
    </row>
    <row r="75" spans="1:11" ht="47.25" customHeight="1">
      <c r="A75" s="33" t="s">
        <v>100</v>
      </c>
      <c r="B75" s="30" t="s">
        <v>209</v>
      </c>
      <c r="C75" s="26">
        <f t="shared" si="14"/>
        <v>151100</v>
      </c>
      <c r="D75" s="26">
        <v>0</v>
      </c>
      <c r="E75" s="26">
        <f t="shared" si="14"/>
        <v>151100</v>
      </c>
      <c r="F75" s="26">
        <f t="shared" si="14"/>
        <v>151300</v>
      </c>
      <c r="G75" s="26">
        <v>0</v>
      </c>
      <c r="H75" s="26">
        <f t="shared" si="14"/>
        <v>151300</v>
      </c>
      <c r="I75" s="26">
        <f t="shared" si="14"/>
        <v>151300</v>
      </c>
      <c r="J75" s="26">
        <v>0</v>
      </c>
      <c r="K75" s="26">
        <f t="shared" si="14"/>
        <v>151300</v>
      </c>
    </row>
    <row r="76" spans="1:11" ht="39" customHeight="1">
      <c r="A76" s="33" t="s">
        <v>208</v>
      </c>
      <c r="B76" s="29" t="s">
        <v>209</v>
      </c>
      <c r="C76" s="26">
        <v>151100</v>
      </c>
      <c r="D76" s="26"/>
      <c r="E76" s="26">
        <f>C76+D76</f>
        <v>151100</v>
      </c>
      <c r="F76" s="26">
        <v>151300</v>
      </c>
      <c r="G76" s="26">
        <v>0</v>
      </c>
      <c r="H76" s="26">
        <v>151300</v>
      </c>
      <c r="I76" s="26">
        <v>151300</v>
      </c>
      <c r="J76" s="26">
        <v>0</v>
      </c>
      <c r="K76" s="26">
        <v>151300</v>
      </c>
    </row>
    <row r="77" spans="1:11" ht="91.5" customHeight="1">
      <c r="A77" s="44" t="s">
        <v>255</v>
      </c>
      <c r="B77" s="43" t="s">
        <v>254</v>
      </c>
      <c r="C77" s="34">
        <f aca="true" t="shared" si="15" ref="C77:K79">C78</f>
        <v>2135</v>
      </c>
      <c r="D77" s="34">
        <v>0</v>
      </c>
      <c r="E77" s="34">
        <f t="shared" si="15"/>
        <v>2135</v>
      </c>
      <c r="F77" s="34">
        <f t="shared" si="15"/>
        <v>2135</v>
      </c>
      <c r="G77" s="34">
        <v>0</v>
      </c>
      <c r="H77" s="34">
        <f t="shared" si="15"/>
        <v>2135</v>
      </c>
      <c r="I77" s="34">
        <f t="shared" si="15"/>
        <v>2135</v>
      </c>
      <c r="J77" s="34">
        <v>0</v>
      </c>
      <c r="K77" s="34">
        <f t="shared" si="15"/>
        <v>2135</v>
      </c>
    </row>
    <row r="78" spans="1:11" ht="97.5" customHeight="1">
      <c r="A78" s="44" t="s">
        <v>257</v>
      </c>
      <c r="B78" s="46" t="s">
        <v>256</v>
      </c>
      <c r="C78" s="34">
        <f t="shared" si="15"/>
        <v>2135</v>
      </c>
      <c r="D78" s="34">
        <v>0</v>
      </c>
      <c r="E78" s="34">
        <f t="shared" si="15"/>
        <v>2135</v>
      </c>
      <c r="F78" s="34">
        <f t="shared" si="15"/>
        <v>2135</v>
      </c>
      <c r="G78" s="34">
        <v>0</v>
      </c>
      <c r="H78" s="34">
        <f t="shared" si="15"/>
        <v>2135</v>
      </c>
      <c r="I78" s="34">
        <f t="shared" si="15"/>
        <v>2135</v>
      </c>
      <c r="J78" s="34"/>
      <c r="K78" s="34">
        <f t="shared" si="15"/>
        <v>2135</v>
      </c>
    </row>
    <row r="79" spans="1:11" ht="73.5" customHeight="1">
      <c r="A79" s="33" t="s">
        <v>101</v>
      </c>
      <c r="B79" s="30" t="s">
        <v>179</v>
      </c>
      <c r="C79" s="26">
        <f t="shared" si="15"/>
        <v>2135</v>
      </c>
      <c r="D79" s="26">
        <v>0</v>
      </c>
      <c r="E79" s="26">
        <f t="shared" si="15"/>
        <v>2135</v>
      </c>
      <c r="F79" s="26">
        <f t="shared" si="15"/>
        <v>2135</v>
      </c>
      <c r="G79" s="26">
        <v>0</v>
      </c>
      <c r="H79" s="26">
        <f t="shared" si="15"/>
        <v>2135</v>
      </c>
      <c r="I79" s="26">
        <f t="shared" si="15"/>
        <v>2135</v>
      </c>
      <c r="J79" s="26">
        <v>0</v>
      </c>
      <c r="K79" s="26">
        <f t="shared" si="15"/>
        <v>2135</v>
      </c>
    </row>
    <row r="80" spans="1:11" ht="75.75" customHeight="1">
      <c r="A80" s="9" t="s">
        <v>178</v>
      </c>
      <c r="B80" s="8" t="s">
        <v>179</v>
      </c>
      <c r="C80" s="24">
        <v>2135</v>
      </c>
      <c r="D80" s="24">
        <v>0</v>
      </c>
      <c r="E80" s="24">
        <f>C80+D80</f>
        <v>2135</v>
      </c>
      <c r="F80" s="24">
        <v>2135</v>
      </c>
      <c r="G80" s="24">
        <v>0</v>
      </c>
      <c r="H80" s="24">
        <v>2135</v>
      </c>
      <c r="I80" s="24">
        <v>2135</v>
      </c>
      <c r="J80" s="24">
        <v>0</v>
      </c>
      <c r="K80" s="24">
        <v>2135</v>
      </c>
    </row>
    <row r="81" spans="1:11" ht="20.25" customHeight="1">
      <c r="A81" s="13" t="s">
        <v>230</v>
      </c>
      <c r="B81" s="14" t="s">
        <v>27</v>
      </c>
      <c r="C81" s="36">
        <f>C84+C86+C87</f>
        <v>86000</v>
      </c>
      <c r="D81" s="36">
        <v>0</v>
      </c>
      <c r="E81" s="36">
        <f>E84+E86+E87</f>
        <v>86000</v>
      </c>
      <c r="F81" s="36">
        <f>F84+F86+F87</f>
        <v>89400</v>
      </c>
      <c r="G81" s="36">
        <v>0</v>
      </c>
      <c r="H81" s="36">
        <f>H84+H86+H87</f>
        <v>89400</v>
      </c>
      <c r="I81" s="36">
        <f>I84+I86+I87</f>
        <v>92900</v>
      </c>
      <c r="J81" s="23">
        <v>0</v>
      </c>
      <c r="K81" s="36">
        <f>K84+K86+K87</f>
        <v>92900</v>
      </c>
    </row>
    <row r="82" spans="1:11" ht="20.25" customHeight="1">
      <c r="A82" s="42" t="s">
        <v>259</v>
      </c>
      <c r="B82" s="50" t="s">
        <v>258</v>
      </c>
      <c r="C82" s="53">
        <f>C83+C85</f>
        <v>86000</v>
      </c>
      <c r="D82" s="53">
        <v>0</v>
      </c>
      <c r="E82" s="53">
        <f>E83+E85</f>
        <v>86000</v>
      </c>
      <c r="F82" s="53">
        <f>F83+F85</f>
        <v>89400</v>
      </c>
      <c r="G82" s="53">
        <v>0</v>
      </c>
      <c r="H82" s="53">
        <f>H83+H85</f>
        <v>89400</v>
      </c>
      <c r="I82" s="53">
        <f>I83+I85</f>
        <v>92900</v>
      </c>
      <c r="J82" s="34">
        <v>0</v>
      </c>
      <c r="K82" s="53">
        <f>K83+K85</f>
        <v>92900</v>
      </c>
    </row>
    <row r="83" spans="1:11" ht="39.75" customHeight="1">
      <c r="A83" s="42" t="s">
        <v>110</v>
      </c>
      <c r="B83" s="43" t="s">
        <v>181</v>
      </c>
      <c r="C83" s="34">
        <f>C84</f>
        <v>5700</v>
      </c>
      <c r="D83" s="34">
        <v>0</v>
      </c>
      <c r="E83" s="34">
        <f>E84</f>
        <v>5700</v>
      </c>
      <c r="F83" s="34">
        <f>F84</f>
        <v>5900</v>
      </c>
      <c r="G83" s="34">
        <v>0</v>
      </c>
      <c r="H83" s="34">
        <f>H84</f>
        <v>5900</v>
      </c>
      <c r="I83" s="34">
        <f>I84</f>
        <v>6100</v>
      </c>
      <c r="J83" s="34">
        <v>0</v>
      </c>
      <c r="K83" s="34">
        <f>K84</f>
        <v>6100</v>
      </c>
    </row>
    <row r="84" spans="1:11" ht="38.25" customHeight="1">
      <c r="A84" s="1" t="s">
        <v>180</v>
      </c>
      <c r="B84" s="4" t="s">
        <v>181</v>
      </c>
      <c r="C84" s="24">
        <v>5700</v>
      </c>
      <c r="D84" s="24">
        <v>0</v>
      </c>
      <c r="E84" s="24">
        <f>C84+D84</f>
        <v>5700</v>
      </c>
      <c r="F84" s="24">
        <v>5900</v>
      </c>
      <c r="G84" s="24">
        <v>0</v>
      </c>
      <c r="H84" s="24">
        <v>5900</v>
      </c>
      <c r="I84" s="24">
        <v>6100</v>
      </c>
      <c r="J84" s="24">
        <v>0</v>
      </c>
      <c r="K84" s="24">
        <v>6100</v>
      </c>
    </row>
    <row r="85" spans="1:11" ht="24" customHeight="1">
      <c r="A85" s="42" t="s">
        <v>111</v>
      </c>
      <c r="B85" s="43" t="s">
        <v>183</v>
      </c>
      <c r="C85" s="34">
        <f>C86</f>
        <v>80300</v>
      </c>
      <c r="D85" s="34">
        <v>0</v>
      </c>
      <c r="E85" s="34">
        <f>E86</f>
        <v>80300</v>
      </c>
      <c r="F85" s="34">
        <f>F86</f>
        <v>83500</v>
      </c>
      <c r="G85" s="34">
        <v>0</v>
      </c>
      <c r="H85" s="34">
        <f>H86</f>
        <v>83500</v>
      </c>
      <c r="I85" s="34">
        <f>I86</f>
        <v>86800</v>
      </c>
      <c r="J85" s="34">
        <v>0</v>
      </c>
      <c r="K85" s="34">
        <f>K86</f>
        <v>86800</v>
      </c>
    </row>
    <row r="86" spans="1:11" ht="25.5" customHeight="1">
      <c r="A86" s="1" t="s">
        <v>182</v>
      </c>
      <c r="B86" s="4" t="s">
        <v>183</v>
      </c>
      <c r="C86" s="24">
        <v>80300</v>
      </c>
      <c r="D86" s="24">
        <v>0</v>
      </c>
      <c r="E86" s="24">
        <f>C86+D86</f>
        <v>80300</v>
      </c>
      <c r="F86" s="24">
        <v>83500</v>
      </c>
      <c r="G86" s="24">
        <v>0</v>
      </c>
      <c r="H86" s="24">
        <v>83500</v>
      </c>
      <c r="I86" s="24">
        <v>86800</v>
      </c>
      <c r="J86" s="24">
        <v>0</v>
      </c>
      <c r="K86" s="24">
        <v>86800</v>
      </c>
    </row>
    <row r="87" spans="1:11" ht="18.75" customHeight="1" hidden="1">
      <c r="A87" s="1" t="s">
        <v>214</v>
      </c>
      <c r="B87" s="4" t="s">
        <v>215</v>
      </c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43.5" customHeight="1">
      <c r="A88" s="13" t="s">
        <v>184</v>
      </c>
      <c r="B88" s="14" t="s">
        <v>198</v>
      </c>
      <c r="C88" s="23">
        <f>C91+C98+C101</f>
        <v>9818360</v>
      </c>
      <c r="D88" s="23">
        <v>0</v>
      </c>
      <c r="E88" s="23">
        <f>E91+E98+E101</f>
        <v>9818360</v>
      </c>
      <c r="F88" s="23">
        <f>F91+F98+F101</f>
        <v>9818400</v>
      </c>
      <c r="G88" s="23">
        <v>0</v>
      </c>
      <c r="H88" s="23">
        <f>H91+H98+H101</f>
        <v>9818400</v>
      </c>
      <c r="I88" s="23">
        <f>I91+I98+I101</f>
        <v>9818400</v>
      </c>
      <c r="J88" s="23">
        <v>0</v>
      </c>
      <c r="K88" s="23">
        <f>K91+K98+K101</f>
        <v>9818400</v>
      </c>
    </row>
    <row r="89" spans="1:11" ht="20.25" customHeight="1">
      <c r="A89" s="52" t="s">
        <v>261</v>
      </c>
      <c r="B89" s="50" t="s">
        <v>260</v>
      </c>
      <c r="C89" s="34">
        <f aca="true" t="shared" si="16" ref="C89:K90">C90</f>
        <v>98000</v>
      </c>
      <c r="D89" s="34">
        <v>0</v>
      </c>
      <c r="E89" s="34">
        <f t="shared" si="16"/>
        <v>98000</v>
      </c>
      <c r="F89" s="34">
        <f t="shared" si="16"/>
        <v>98000</v>
      </c>
      <c r="G89" s="34">
        <v>0</v>
      </c>
      <c r="H89" s="34">
        <f t="shared" si="16"/>
        <v>98000</v>
      </c>
      <c r="I89" s="34">
        <f t="shared" si="16"/>
        <v>98000</v>
      </c>
      <c r="J89" s="34">
        <v>0</v>
      </c>
      <c r="K89" s="34">
        <f t="shared" si="16"/>
        <v>98000</v>
      </c>
    </row>
    <row r="90" spans="1:11" ht="21" customHeight="1">
      <c r="A90" s="52" t="s">
        <v>263</v>
      </c>
      <c r="B90" s="50" t="s">
        <v>262</v>
      </c>
      <c r="C90" s="34">
        <f t="shared" si="16"/>
        <v>98000</v>
      </c>
      <c r="D90" s="34">
        <v>0</v>
      </c>
      <c r="E90" s="34">
        <f t="shared" si="16"/>
        <v>98000</v>
      </c>
      <c r="F90" s="34">
        <f t="shared" si="16"/>
        <v>98000</v>
      </c>
      <c r="G90" s="34">
        <v>0</v>
      </c>
      <c r="H90" s="34">
        <f t="shared" si="16"/>
        <v>98000</v>
      </c>
      <c r="I90" s="34">
        <f t="shared" si="16"/>
        <v>98000</v>
      </c>
      <c r="J90" s="34">
        <v>0</v>
      </c>
      <c r="K90" s="34">
        <f t="shared" si="16"/>
        <v>98000</v>
      </c>
    </row>
    <row r="91" spans="1:11" ht="37.5" customHeight="1">
      <c r="A91" s="28" t="s">
        <v>112</v>
      </c>
      <c r="B91" s="29" t="s">
        <v>131</v>
      </c>
      <c r="C91" s="26">
        <f>C92+C93+C94+C95</f>
        <v>98000</v>
      </c>
      <c r="D91" s="26"/>
      <c r="E91" s="26">
        <f>E92+E93+E94+E95</f>
        <v>98000</v>
      </c>
      <c r="F91" s="26">
        <f>F92+F93+F94+F95</f>
        <v>98000</v>
      </c>
      <c r="G91" s="26">
        <v>0</v>
      </c>
      <c r="H91" s="26">
        <f>H92+H93+H94+H95</f>
        <v>98000</v>
      </c>
      <c r="I91" s="26">
        <f>I92+I93+I94+I95</f>
        <v>98000</v>
      </c>
      <c r="J91" s="26">
        <v>0</v>
      </c>
      <c r="K91" s="26">
        <f>K92+K93+K94+K95</f>
        <v>98000</v>
      </c>
    </row>
    <row r="92" spans="1:11" ht="94.5" customHeight="1">
      <c r="A92" s="1" t="s">
        <v>90</v>
      </c>
      <c r="B92" s="5" t="s">
        <v>2</v>
      </c>
      <c r="C92" s="24">
        <v>12000</v>
      </c>
      <c r="D92" s="24">
        <v>0</v>
      </c>
      <c r="E92" s="24">
        <f>C92+D92</f>
        <v>12000</v>
      </c>
      <c r="F92" s="24">
        <v>12000</v>
      </c>
      <c r="G92" s="24">
        <v>0</v>
      </c>
      <c r="H92" s="24">
        <v>12000</v>
      </c>
      <c r="I92" s="24">
        <v>12000</v>
      </c>
      <c r="J92" s="24">
        <v>0</v>
      </c>
      <c r="K92" s="24">
        <v>12000</v>
      </c>
    </row>
    <row r="93" spans="1:11" ht="63.75" customHeight="1">
      <c r="A93" s="1" t="s">
        <v>64</v>
      </c>
      <c r="B93" s="5" t="s">
        <v>3</v>
      </c>
      <c r="C93" s="24">
        <v>50000</v>
      </c>
      <c r="D93" s="24">
        <v>0</v>
      </c>
      <c r="E93" s="24">
        <f>C93+D93</f>
        <v>50000</v>
      </c>
      <c r="F93" s="24">
        <v>50000</v>
      </c>
      <c r="G93" s="24">
        <v>0</v>
      </c>
      <c r="H93" s="24">
        <v>50000</v>
      </c>
      <c r="I93" s="24">
        <v>50000</v>
      </c>
      <c r="J93" s="24">
        <v>0</v>
      </c>
      <c r="K93" s="24">
        <v>50000</v>
      </c>
    </row>
    <row r="94" spans="1:11" ht="78" customHeight="1">
      <c r="A94" s="1" t="s">
        <v>62</v>
      </c>
      <c r="B94" s="5" t="s">
        <v>4</v>
      </c>
      <c r="C94" s="24">
        <v>6000</v>
      </c>
      <c r="D94" s="24">
        <v>0</v>
      </c>
      <c r="E94" s="24">
        <f>C94+D94</f>
        <v>6000</v>
      </c>
      <c r="F94" s="24">
        <v>6000</v>
      </c>
      <c r="G94" s="24">
        <v>0</v>
      </c>
      <c r="H94" s="24">
        <v>6000</v>
      </c>
      <c r="I94" s="24">
        <v>6000</v>
      </c>
      <c r="J94" s="24">
        <v>0</v>
      </c>
      <c r="K94" s="24">
        <v>6000</v>
      </c>
    </row>
    <row r="95" spans="1:11" ht="73.5" customHeight="1">
      <c r="A95" s="1" t="s">
        <v>63</v>
      </c>
      <c r="B95" s="5" t="s">
        <v>5</v>
      </c>
      <c r="C95" s="24">
        <v>30000</v>
      </c>
      <c r="D95" s="24">
        <v>0</v>
      </c>
      <c r="E95" s="24">
        <f>C95+D95</f>
        <v>30000</v>
      </c>
      <c r="F95" s="24">
        <v>30000</v>
      </c>
      <c r="G95" s="24">
        <v>0</v>
      </c>
      <c r="H95" s="24">
        <v>30000</v>
      </c>
      <c r="I95" s="24">
        <v>30000</v>
      </c>
      <c r="J95" s="24">
        <v>0</v>
      </c>
      <c r="K95" s="24">
        <v>30000</v>
      </c>
    </row>
    <row r="96" spans="1:11" ht="20.25" customHeight="1">
      <c r="A96" s="49" t="s">
        <v>275</v>
      </c>
      <c r="B96" s="50" t="s">
        <v>264</v>
      </c>
      <c r="C96" s="51">
        <f>C97+C100</f>
        <v>9720360</v>
      </c>
      <c r="D96" s="51">
        <v>0</v>
      </c>
      <c r="E96" s="51">
        <f>E97+E100</f>
        <v>9720360</v>
      </c>
      <c r="F96" s="34">
        <f>F97+F100</f>
        <v>9720400</v>
      </c>
      <c r="G96" s="34">
        <v>0</v>
      </c>
      <c r="H96" s="34">
        <f>H97+H100</f>
        <v>9720400</v>
      </c>
      <c r="I96" s="34">
        <f>I97+I100</f>
        <v>9720400</v>
      </c>
      <c r="J96" s="34">
        <v>0</v>
      </c>
      <c r="K96" s="34">
        <f>K97+K100</f>
        <v>9720400</v>
      </c>
    </row>
    <row r="97" spans="1:11" ht="36" customHeight="1">
      <c r="A97" s="42" t="s">
        <v>266</v>
      </c>
      <c r="B97" s="43" t="s">
        <v>265</v>
      </c>
      <c r="C97" s="57">
        <f aca="true" t="shared" si="17" ref="C97:K98">C98</f>
        <v>5760</v>
      </c>
      <c r="D97" s="57"/>
      <c r="E97" s="57">
        <f t="shared" si="17"/>
        <v>5760</v>
      </c>
      <c r="F97" s="56">
        <f t="shared" si="17"/>
        <v>5800</v>
      </c>
      <c r="G97" s="56">
        <v>0</v>
      </c>
      <c r="H97" s="56">
        <f t="shared" si="17"/>
        <v>5800</v>
      </c>
      <c r="I97" s="56">
        <f t="shared" si="17"/>
        <v>5800</v>
      </c>
      <c r="J97" s="56">
        <v>0</v>
      </c>
      <c r="K97" s="56">
        <f t="shared" si="17"/>
        <v>5800</v>
      </c>
    </row>
    <row r="98" spans="1:11" ht="36.75" customHeight="1">
      <c r="A98" s="28" t="s">
        <v>113</v>
      </c>
      <c r="B98" s="38" t="s">
        <v>14</v>
      </c>
      <c r="C98" s="26">
        <f t="shared" si="17"/>
        <v>5760</v>
      </c>
      <c r="D98" s="26">
        <v>0</v>
      </c>
      <c r="E98" s="26">
        <f t="shared" si="17"/>
        <v>5760</v>
      </c>
      <c r="F98" s="26">
        <f t="shared" si="17"/>
        <v>5800</v>
      </c>
      <c r="G98" s="26">
        <v>0</v>
      </c>
      <c r="H98" s="26">
        <f t="shared" si="17"/>
        <v>5800</v>
      </c>
      <c r="I98" s="26">
        <f t="shared" si="17"/>
        <v>5800</v>
      </c>
      <c r="J98" s="26">
        <v>0</v>
      </c>
      <c r="K98" s="26">
        <f t="shared" si="17"/>
        <v>5800</v>
      </c>
    </row>
    <row r="99" spans="1:11" ht="44.25" customHeight="1">
      <c r="A99" s="28" t="s">
        <v>26</v>
      </c>
      <c r="B99" s="38" t="s">
        <v>14</v>
      </c>
      <c r="C99" s="26">
        <v>5760</v>
      </c>
      <c r="D99" s="26">
        <v>0</v>
      </c>
      <c r="E99" s="26">
        <f>C99+D99</f>
        <v>5760</v>
      </c>
      <c r="F99" s="26">
        <v>5800</v>
      </c>
      <c r="G99" s="26">
        <v>0</v>
      </c>
      <c r="H99" s="26">
        <v>5800</v>
      </c>
      <c r="I99" s="26">
        <v>5800</v>
      </c>
      <c r="J99" s="26">
        <v>0</v>
      </c>
      <c r="K99" s="26">
        <v>5800</v>
      </c>
    </row>
    <row r="100" spans="1:11" ht="24" customHeight="1">
      <c r="A100" s="42" t="s">
        <v>268</v>
      </c>
      <c r="B100" s="48" t="s">
        <v>267</v>
      </c>
      <c r="C100" s="34">
        <f>C101</f>
        <v>9714600</v>
      </c>
      <c r="D100" s="34">
        <v>0</v>
      </c>
      <c r="E100" s="34">
        <f>E101</f>
        <v>9714600</v>
      </c>
      <c r="F100" s="34">
        <f>F101</f>
        <v>9714600</v>
      </c>
      <c r="G100" s="34">
        <v>0</v>
      </c>
      <c r="H100" s="34">
        <f>H101</f>
        <v>9714600</v>
      </c>
      <c r="I100" s="34">
        <f>I101</f>
        <v>9714600</v>
      </c>
      <c r="J100" s="34">
        <v>0</v>
      </c>
      <c r="K100" s="34">
        <f>K101</f>
        <v>9714600</v>
      </c>
    </row>
    <row r="101" spans="1:11" ht="56.25" customHeight="1">
      <c r="A101" s="42" t="s">
        <v>114</v>
      </c>
      <c r="B101" s="43" t="s">
        <v>130</v>
      </c>
      <c r="C101" s="34">
        <f>C102+C103+C104+C105+C106+C107+C108+C109+C110</f>
        <v>9714600</v>
      </c>
      <c r="D101" s="34"/>
      <c r="E101" s="34">
        <f>E102+E103+E104+E105+E106+E107+E108+E109+E110</f>
        <v>9714600</v>
      </c>
      <c r="F101" s="34">
        <f>F102+F103+F104+F105+F106+F107+F108+F109+F110</f>
        <v>9714600</v>
      </c>
      <c r="G101" s="34">
        <v>0</v>
      </c>
      <c r="H101" s="34">
        <f>H102+H103+H104+H105+H106+H107+H108+H109+H110</f>
        <v>9714600</v>
      </c>
      <c r="I101" s="34">
        <f>I102+I103+I104+I105+I106+I107+I108+I109+I110</f>
        <v>9714600</v>
      </c>
      <c r="J101" s="34">
        <v>0</v>
      </c>
      <c r="K101" s="34">
        <f>K102+K103+K104+K105+K106+K107+K108+K109+K110</f>
        <v>9714600</v>
      </c>
    </row>
    <row r="102" spans="1:11" ht="81" customHeight="1">
      <c r="A102" s="1" t="s">
        <v>67</v>
      </c>
      <c r="B102" s="5" t="s">
        <v>19</v>
      </c>
      <c r="C102" s="24">
        <v>742600</v>
      </c>
      <c r="D102" s="24">
        <v>0</v>
      </c>
      <c r="E102" s="24">
        <f>C102+D102</f>
        <v>742600</v>
      </c>
      <c r="F102" s="24">
        <v>742600</v>
      </c>
      <c r="G102" s="24">
        <v>0</v>
      </c>
      <c r="H102" s="24">
        <v>742600</v>
      </c>
      <c r="I102" s="24">
        <v>742600</v>
      </c>
      <c r="J102" s="24">
        <v>0</v>
      </c>
      <c r="K102" s="24">
        <v>742600</v>
      </c>
    </row>
    <row r="103" spans="1:11" ht="77.25" customHeight="1">
      <c r="A103" s="1" t="s">
        <v>91</v>
      </c>
      <c r="B103" s="5" t="s">
        <v>21</v>
      </c>
      <c r="C103" s="24">
        <v>4886000</v>
      </c>
      <c r="D103" s="24">
        <v>0</v>
      </c>
      <c r="E103" s="24">
        <f>C103+D103</f>
        <v>4886000</v>
      </c>
      <c r="F103" s="24">
        <v>4886000</v>
      </c>
      <c r="G103" s="24">
        <v>0</v>
      </c>
      <c r="H103" s="24">
        <v>4886000</v>
      </c>
      <c r="I103" s="24">
        <v>4886000</v>
      </c>
      <c r="J103" s="24">
        <v>0</v>
      </c>
      <c r="K103" s="24">
        <v>4886000</v>
      </c>
    </row>
    <row r="104" spans="1:11" ht="60" customHeight="1">
      <c r="A104" s="1" t="s">
        <v>57</v>
      </c>
      <c r="B104" s="5" t="s">
        <v>7</v>
      </c>
      <c r="C104" s="24">
        <v>250000</v>
      </c>
      <c r="D104" s="24">
        <v>0</v>
      </c>
      <c r="E104" s="24">
        <f>C104+D104</f>
        <v>250000</v>
      </c>
      <c r="F104" s="24">
        <v>250000</v>
      </c>
      <c r="G104" s="24">
        <v>0</v>
      </c>
      <c r="H104" s="24">
        <v>250000</v>
      </c>
      <c r="I104" s="24">
        <v>250000</v>
      </c>
      <c r="J104" s="24">
        <v>0</v>
      </c>
      <c r="K104" s="24">
        <v>250000</v>
      </c>
    </row>
    <row r="105" spans="1:11" ht="54.75" customHeight="1">
      <c r="A105" s="1" t="s">
        <v>58</v>
      </c>
      <c r="B105" s="5" t="s">
        <v>276</v>
      </c>
      <c r="C105" s="24">
        <v>60000</v>
      </c>
      <c r="D105" s="24">
        <v>0</v>
      </c>
      <c r="E105" s="24">
        <f>C105+D105</f>
        <v>60000</v>
      </c>
      <c r="F105" s="24">
        <v>60000</v>
      </c>
      <c r="G105" s="24">
        <v>0</v>
      </c>
      <c r="H105" s="24">
        <v>60000</v>
      </c>
      <c r="I105" s="24">
        <v>60000</v>
      </c>
      <c r="J105" s="24">
        <v>0</v>
      </c>
      <c r="K105" s="24">
        <v>60000</v>
      </c>
    </row>
    <row r="106" spans="1:11" ht="60.75" customHeight="1">
      <c r="A106" s="1" t="s">
        <v>59</v>
      </c>
      <c r="B106" s="5" t="s">
        <v>277</v>
      </c>
      <c r="C106" s="24">
        <v>250000</v>
      </c>
      <c r="D106" s="24">
        <v>0</v>
      </c>
      <c r="E106" s="24">
        <v>250000</v>
      </c>
      <c r="F106" s="24">
        <v>250000</v>
      </c>
      <c r="G106" s="24">
        <v>0</v>
      </c>
      <c r="H106" s="24">
        <v>250000</v>
      </c>
      <c r="I106" s="24">
        <v>250000</v>
      </c>
      <c r="J106" s="24">
        <v>0</v>
      </c>
      <c r="K106" s="24">
        <v>250000</v>
      </c>
    </row>
    <row r="107" spans="1:11" ht="60" customHeight="1">
      <c r="A107" s="1" t="s">
        <v>60</v>
      </c>
      <c r="B107" s="5" t="s">
        <v>22</v>
      </c>
      <c r="C107" s="24">
        <v>1736800</v>
      </c>
      <c r="D107" s="24">
        <v>0</v>
      </c>
      <c r="E107" s="24">
        <f>C107+D107</f>
        <v>1736800</v>
      </c>
      <c r="F107" s="24">
        <v>1736800</v>
      </c>
      <c r="G107" s="24">
        <v>0</v>
      </c>
      <c r="H107" s="24">
        <v>1736800</v>
      </c>
      <c r="I107" s="24">
        <v>1736800</v>
      </c>
      <c r="J107" s="24">
        <v>0</v>
      </c>
      <c r="K107" s="24">
        <v>1736800</v>
      </c>
    </row>
    <row r="108" spans="1:11" ht="57" customHeight="1">
      <c r="A108" s="1" t="s">
        <v>61</v>
      </c>
      <c r="B108" s="5" t="s">
        <v>20</v>
      </c>
      <c r="C108" s="24">
        <v>777000</v>
      </c>
      <c r="D108" s="24">
        <v>0</v>
      </c>
      <c r="E108" s="24">
        <f>C108+D108</f>
        <v>777000</v>
      </c>
      <c r="F108" s="24">
        <v>777000</v>
      </c>
      <c r="G108" s="24"/>
      <c r="H108" s="24">
        <v>777000</v>
      </c>
      <c r="I108" s="24">
        <v>777000</v>
      </c>
      <c r="J108" s="24">
        <v>0</v>
      </c>
      <c r="K108" s="24">
        <v>777000</v>
      </c>
    </row>
    <row r="109" spans="1:11" ht="60" customHeight="1">
      <c r="A109" s="1" t="s">
        <v>65</v>
      </c>
      <c r="B109" s="5" t="s">
        <v>23</v>
      </c>
      <c r="C109" s="24">
        <v>186200</v>
      </c>
      <c r="D109" s="24">
        <v>0</v>
      </c>
      <c r="E109" s="24">
        <v>186200</v>
      </c>
      <c r="F109" s="24">
        <v>186200</v>
      </c>
      <c r="G109" s="24">
        <v>0</v>
      </c>
      <c r="H109" s="24">
        <v>186200</v>
      </c>
      <c r="I109" s="24">
        <v>186200</v>
      </c>
      <c r="J109" s="24">
        <v>0</v>
      </c>
      <c r="K109" s="24">
        <v>186200</v>
      </c>
    </row>
    <row r="110" spans="1:11" ht="59.25" customHeight="1">
      <c r="A110" s="1" t="s">
        <v>66</v>
      </c>
      <c r="B110" s="5" t="s">
        <v>6</v>
      </c>
      <c r="C110" s="24">
        <v>826000</v>
      </c>
      <c r="D110" s="24">
        <v>0</v>
      </c>
      <c r="E110" s="24">
        <f>C110+D110</f>
        <v>826000</v>
      </c>
      <c r="F110" s="24">
        <v>826000</v>
      </c>
      <c r="G110" s="24">
        <v>0</v>
      </c>
      <c r="H110" s="24">
        <v>826000</v>
      </c>
      <c r="I110" s="24">
        <v>826000</v>
      </c>
      <c r="J110" s="24">
        <v>0</v>
      </c>
      <c r="K110" s="24">
        <v>826000</v>
      </c>
    </row>
    <row r="111" spans="1:11" ht="37.5" customHeight="1">
      <c r="A111" s="13" t="s">
        <v>185</v>
      </c>
      <c r="B111" s="14" t="s">
        <v>195</v>
      </c>
      <c r="C111" s="23">
        <f>C114+C119</f>
        <v>170000</v>
      </c>
      <c r="D111" s="23">
        <v>0</v>
      </c>
      <c r="E111" s="23">
        <f>E114+E119</f>
        <v>170000</v>
      </c>
      <c r="F111" s="23">
        <f>F114+F119</f>
        <v>172000</v>
      </c>
      <c r="G111" s="23">
        <v>0</v>
      </c>
      <c r="H111" s="23">
        <f>H114+H119</f>
        <v>172000</v>
      </c>
      <c r="I111" s="23">
        <f>I114+I119</f>
        <v>177000</v>
      </c>
      <c r="J111" s="23">
        <v>0</v>
      </c>
      <c r="K111" s="23">
        <f>K114+K119</f>
        <v>177000</v>
      </c>
    </row>
    <row r="112" spans="1:11" ht="37.5" customHeight="1">
      <c r="A112" s="42" t="s">
        <v>270</v>
      </c>
      <c r="B112" s="43" t="s">
        <v>269</v>
      </c>
      <c r="C112" s="34">
        <f>C113</f>
        <v>170000</v>
      </c>
      <c r="D112" s="34">
        <v>0</v>
      </c>
      <c r="E112" s="34">
        <f>E113</f>
        <v>170000</v>
      </c>
      <c r="F112" s="34">
        <f>F113</f>
        <v>172000</v>
      </c>
      <c r="G112" s="34">
        <v>0</v>
      </c>
      <c r="H112" s="34">
        <f>H113</f>
        <v>172000</v>
      </c>
      <c r="I112" s="34">
        <f>I113</f>
        <v>177000</v>
      </c>
      <c r="J112" s="34">
        <v>0</v>
      </c>
      <c r="K112" s="34">
        <f>K113</f>
        <v>177000</v>
      </c>
    </row>
    <row r="113" spans="1:11" ht="37.5" customHeight="1">
      <c r="A113" s="28" t="s">
        <v>272</v>
      </c>
      <c r="B113" s="29" t="s">
        <v>271</v>
      </c>
      <c r="C113" s="26">
        <f>C114+C119</f>
        <v>170000</v>
      </c>
      <c r="D113" s="26">
        <v>0</v>
      </c>
      <c r="E113" s="26">
        <f>C113+D113</f>
        <v>170000</v>
      </c>
      <c r="F113" s="26">
        <f>F114+F119</f>
        <v>172000</v>
      </c>
      <c r="G113" s="26">
        <v>0</v>
      </c>
      <c r="H113" s="26">
        <f>H114+H119</f>
        <v>172000</v>
      </c>
      <c r="I113" s="26">
        <f>I114+I119</f>
        <v>177000</v>
      </c>
      <c r="J113" s="26">
        <v>0</v>
      </c>
      <c r="K113" s="26">
        <f>K114+K119</f>
        <v>177000</v>
      </c>
    </row>
    <row r="114" spans="1:11" ht="62.25" customHeight="1">
      <c r="A114" s="42" t="s">
        <v>115</v>
      </c>
      <c r="B114" s="47" t="s">
        <v>212</v>
      </c>
      <c r="C114" s="34">
        <f>C115+C116+C117+C118</f>
        <v>145000</v>
      </c>
      <c r="D114" s="34">
        <v>0</v>
      </c>
      <c r="E114" s="34">
        <f>E115+E116+E117+E118</f>
        <v>145000</v>
      </c>
      <c r="F114" s="34">
        <f>F115+F116+F117+F118</f>
        <v>147000</v>
      </c>
      <c r="G114" s="34">
        <v>0</v>
      </c>
      <c r="H114" s="34">
        <f>H115+H116+H117+H118</f>
        <v>147000</v>
      </c>
      <c r="I114" s="34">
        <f>I115+I116+I117+I118</f>
        <v>150000</v>
      </c>
      <c r="J114" s="34">
        <v>0</v>
      </c>
      <c r="K114" s="34">
        <f>K115+K116+K117+K118</f>
        <v>150000</v>
      </c>
    </row>
    <row r="115" spans="1:11" ht="93" customHeight="1">
      <c r="A115" s="1" t="s">
        <v>53</v>
      </c>
      <c r="B115" s="7" t="s">
        <v>15</v>
      </c>
      <c r="C115" s="25">
        <v>20000</v>
      </c>
      <c r="D115" s="25">
        <v>0</v>
      </c>
      <c r="E115" s="25">
        <f>C115+D115</f>
        <v>20000</v>
      </c>
      <c r="F115" s="25">
        <v>22000</v>
      </c>
      <c r="G115" s="25">
        <v>0</v>
      </c>
      <c r="H115" s="25">
        <v>22000</v>
      </c>
      <c r="I115" s="25">
        <v>25000</v>
      </c>
      <c r="J115" s="25">
        <v>0</v>
      </c>
      <c r="K115" s="25">
        <v>25000</v>
      </c>
    </row>
    <row r="116" spans="1:11" ht="93" customHeight="1">
      <c r="A116" s="1" t="s">
        <v>54</v>
      </c>
      <c r="B116" s="7" t="s">
        <v>16</v>
      </c>
      <c r="C116" s="26">
        <v>40000</v>
      </c>
      <c r="D116" s="26">
        <v>0</v>
      </c>
      <c r="E116" s="26">
        <f>C116+D116</f>
        <v>40000</v>
      </c>
      <c r="F116" s="26">
        <v>40000</v>
      </c>
      <c r="G116" s="26">
        <v>0</v>
      </c>
      <c r="H116" s="26">
        <v>40000</v>
      </c>
      <c r="I116" s="26">
        <v>40000</v>
      </c>
      <c r="J116" s="26">
        <v>0</v>
      </c>
      <c r="K116" s="26">
        <v>40000</v>
      </c>
    </row>
    <row r="117" spans="1:11" ht="96.75" customHeight="1">
      <c r="A117" s="1" t="s">
        <v>55</v>
      </c>
      <c r="B117" s="7" t="s">
        <v>17</v>
      </c>
      <c r="C117" s="26">
        <v>40000</v>
      </c>
      <c r="D117" s="26">
        <v>0</v>
      </c>
      <c r="E117" s="26">
        <f>C117+D117</f>
        <v>40000</v>
      </c>
      <c r="F117" s="26">
        <v>40000</v>
      </c>
      <c r="G117" s="26">
        <v>0</v>
      </c>
      <c r="H117" s="26">
        <v>40000</v>
      </c>
      <c r="I117" s="26">
        <v>40000</v>
      </c>
      <c r="J117" s="26">
        <v>0</v>
      </c>
      <c r="K117" s="26">
        <v>40000</v>
      </c>
    </row>
    <row r="118" spans="1:11" ht="95.25" customHeight="1">
      <c r="A118" s="1" t="s">
        <v>56</v>
      </c>
      <c r="B118" s="7" t="s">
        <v>18</v>
      </c>
      <c r="C118" s="26">
        <v>45000</v>
      </c>
      <c r="D118" s="26">
        <v>0</v>
      </c>
      <c r="E118" s="26">
        <f>C118+D118</f>
        <v>45000</v>
      </c>
      <c r="F118" s="26">
        <v>45000</v>
      </c>
      <c r="G118" s="26">
        <v>0</v>
      </c>
      <c r="H118" s="26">
        <v>45000</v>
      </c>
      <c r="I118" s="26">
        <v>45000</v>
      </c>
      <c r="J118" s="26">
        <v>0</v>
      </c>
      <c r="K118" s="26">
        <v>45000</v>
      </c>
    </row>
    <row r="119" spans="1:11" ht="55.5" customHeight="1">
      <c r="A119" s="42" t="s">
        <v>116</v>
      </c>
      <c r="B119" s="45" t="s">
        <v>207</v>
      </c>
      <c r="C119" s="34">
        <f>C120+C121</f>
        <v>25000</v>
      </c>
      <c r="D119" s="34">
        <f>D120+D121</f>
        <v>0</v>
      </c>
      <c r="E119" s="34">
        <f>E120+E121</f>
        <v>25000</v>
      </c>
      <c r="F119" s="34">
        <f>F120+F121</f>
        <v>25000</v>
      </c>
      <c r="G119" s="34">
        <v>0</v>
      </c>
      <c r="H119" s="34">
        <f>H120+H121</f>
        <v>25000</v>
      </c>
      <c r="I119" s="34">
        <f>I120+I121</f>
        <v>27000</v>
      </c>
      <c r="J119" s="34">
        <f>J120+J121</f>
        <v>0</v>
      </c>
      <c r="K119" s="34">
        <f>K120+K121</f>
        <v>27000</v>
      </c>
    </row>
    <row r="120" spans="1:11" ht="0.75" customHeight="1">
      <c r="A120" s="28" t="s">
        <v>211</v>
      </c>
      <c r="B120" s="30" t="s">
        <v>207</v>
      </c>
      <c r="C120" s="26">
        <v>0</v>
      </c>
      <c r="D120" s="26">
        <v>0</v>
      </c>
      <c r="E120" s="26">
        <f>C120+D120</f>
        <v>0</v>
      </c>
      <c r="F120" s="26">
        <v>0</v>
      </c>
      <c r="G120" s="26">
        <v>0</v>
      </c>
      <c r="H120" s="26">
        <f>F120+G120</f>
        <v>0</v>
      </c>
      <c r="I120" s="26">
        <v>0</v>
      </c>
      <c r="J120" s="26">
        <v>0</v>
      </c>
      <c r="K120" s="26">
        <f>I120+J120</f>
        <v>0</v>
      </c>
    </row>
    <row r="121" spans="1:11" ht="58.5" customHeight="1">
      <c r="A121" s="28" t="s">
        <v>311</v>
      </c>
      <c r="B121" s="30" t="s">
        <v>207</v>
      </c>
      <c r="C121" s="26">
        <v>25000</v>
      </c>
      <c r="D121" s="26">
        <v>0</v>
      </c>
      <c r="E121" s="26">
        <f>C121+D121</f>
        <v>25000</v>
      </c>
      <c r="F121" s="26">
        <v>25000</v>
      </c>
      <c r="G121" s="26">
        <v>0</v>
      </c>
      <c r="H121" s="26">
        <f>F121+G121</f>
        <v>25000</v>
      </c>
      <c r="I121" s="26">
        <v>27000</v>
      </c>
      <c r="J121" s="26">
        <v>0</v>
      </c>
      <c r="K121" s="26">
        <f>I121+J121</f>
        <v>27000</v>
      </c>
    </row>
    <row r="122" spans="1:11" ht="21" customHeight="1">
      <c r="A122" s="13" t="s">
        <v>186</v>
      </c>
      <c r="B122" s="14" t="s">
        <v>187</v>
      </c>
      <c r="C122" s="23">
        <f>C123</f>
        <v>8530</v>
      </c>
      <c r="D122" s="23">
        <v>0</v>
      </c>
      <c r="E122" s="23">
        <f>E123</f>
        <v>8530</v>
      </c>
      <c r="F122" s="23">
        <f>F123</f>
        <v>6530</v>
      </c>
      <c r="G122" s="23">
        <v>0</v>
      </c>
      <c r="H122" s="23">
        <f>H123</f>
        <v>6530</v>
      </c>
      <c r="I122" s="23">
        <f>I123</f>
        <v>3530</v>
      </c>
      <c r="J122" s="23">
        <v>0</v>
      </c>
      <c r="K122" s="23">
        <f>K123</f>
        <v>3530</v>
      </c>
    </row>
    <row r="123" spans="1:11" ht="38.25" customHeight="1">
      <c r="A123" s="39" t="s">
        <v>274</v>
      </c>
      <c r="B123" s="41" t="s">
        <v>273</v>
      </c>
      <c r="C123" s="34">
        <f>C124+C127+C130+C133</f>
        <v>8530</v>
      </c>
      <c r="D123" s="34">
        <v>0</v>
      </c>
      <c r="E123" s="34">
        <f>E124+E127+E130+E133</f>
        <v>8530</v>
      </c>
      <c r="F123" s="34">
        <f>F124+F127+F130+F133</f>
        <v>6530</v>
      </c>
      <c r="G123" s="34">
        <v>0</v>
      </c>
      <c r="H123" s="34">
        <f>H124+H127+H130+H133</f>
        <v>6530</v>
      </c>
      <c r="I123" s="34">
        <f>I124+I127+I130+I133</f>
        <v>3530</v>
      </c>
      <c r="J123" s="34">
        <v>0</v>
      </c>
      <c r="K123" s="34">
        <f>K124+K127+K130+K133</f>
        <v>3530</v>
      </c>
    </row>
    <row r="124" spans="1:11" ht="56.25" customHeight="1">
      <c r="A124" s="42" t="s">
        <v>134</v>
      </c>
      <c r="B124" s="47" t="s">
        <v>132</v>
      </c>
      <c r="C124" s="34">
        <f aca="true" t="shared" si="18" ref="C124:K125">C125</f>
        <v>2820</v>
      </c>
      <c r="D124" s="34">
        <v>0</v>
      </c>
      <c r="E124" s="34">
        <f t="shared" si="18"/>
        <v>2820</v>
      </c>
      <c r="F124" s="34">
        <f t="shared" si="18"/>
        <v>2820</v>
      </c>
      <c r="G124" s="34">
        <v>0</v>
      </c>
      <c r="H124" s="34">
        <f t="shared" si="18"/>
        <v>2820</v>
      </c>
      <c r="I124" s="34">
        <f t="shared" si="18"/>
        <v>2820</v>
      </c>
      <c r="J124" s="34">
        <v>0</v>
      </c>
      <c r="K124" s="34">
        <f t="shared" si="18"/>
        <v>2820</v>
      </c>
    </row>
    <row r="125" spans="1:11" ht="80.25" customHeight="1">
      <c r="A125" s="1" t="s">
        <v>136</v>
      </c>
      <c r="B125" s="7" t="s">
        <v>133</v>
      </c>
      <c r="C125" s="24">
        <f t="shared" si="18"/>
        <v>2820</v>
      </c>
      <c r="D125" s="24">
        <v>0</v>
      </c>
      <c r="E125" s="24">
        <f t="shared" si="18"/>
        <v>2820</v>
      </c>
      <c r="F125" s="24">
        <f t="shared" si="18"/>
        <v>2820</v>
      </c>
      <c r="G125" s="24">
        <v>0</v>
      </c>
      <c r="H125" s="24">
        <f t="shared" si="18"/>
        <v>2820</v>
      </c>
      <c r="I125" s="24">
        <f t="shared" si="18"/>
        <v>2820</v>
      </c>
      <c r="J125" s="24">
        <v>0</v>
      </c>
      <c r="K125" s="24">
        <f t="shared" si="18"/>
        <v>2820</v>
      </c>
    </row>
    <row r="126" spans="1:11" ht="81" customHeight="1">
      <c r="A126" s="1" t="s">
        <v>135</v>
      </c>
      <c r="B126" s="7" t="s">
        <v>133</v>
      </c>
      <c r="C126" s="24">
        <v>2820</v>
      </c>
      <c r="D126" s="24">
        <v>0</v>
      </c>
      <c r="E126" s="24">
        <f>C126+D126</f>
        <v>2820</v>
      </c>
      <c r="F126" s="24">
        <v>2820</v>
      </c>
      <c r="G126" s="24">
        <v>0</v>
      </c>
      <c r="H126" s="24">
        <v>2820</v>
      </c>
      <c r="I126" s="24">
        <v>2820</v>
      </c>
      <c r="J126" s="24">
        <v>0</v>
      </c>
      <c r="K126" s="24">
        <v>2820</v>
      </c>
    </row>
    <row r="127" spans="1:11" ht="90.75" customHeight="1">
      <c r="A127" s="42" t="s">
        <v>220</v>
      </c>
      <c r="B127" s="43" t="s">
        <v>219</v>
      </c>
      <c r="C127" s="34">
        <f aca="true" t="shared" si="19" ref="C127:K128">C128</f>
        <v>460</v>
      </c>
      <c r="D127" s="34">
        <v>0</v>
      </c>
      <c r="E127" s="34">
        <f t="shared" si="19"/>
        <v>460</v>
      </c>
      <c r="F127" s="34">
        <f t="shared" si="19"/>
        <v>460</v>
      </c>
      <c r="G127" s="34">
        <v>0</v>
      </c>
      <c r="H127" s="34">
        <f t="shared" si="19"/>
        <v>460</v>
      </c>
      <c r="I127" s="34">
        <f t="shared" si="19"/>
        <v>460</v>
      </c>
      <c r="J127" s="34">
        <v>0</v>
      </c>
      <c r="K127" s="34">
        <f t="shared" si="19"/>
        <v>460</v>
      </c>
    </row>
    <row r="128" spans="1:11" ht="117.75" customHeight="1">
      <c r="A128" s="28" t="s">
        <v>231</v>
      </c>
      <c r="B128" s="38" t="s">
        <v>218</v>
      </c>
      <c r="C128" s="26">
        <f t="shared" si="19"/>
        <v>460</v>
      </c>
      <c r="D128" s="26">
        <v>0</v>
      </c>
      <c r="E128" s="26">
        <f>C128+D128</f>
        <v>460</v>
      </c>
      <c r="F128" s="26">
        <f t="shared" si="19"/>
        <v>460</v>
      </c>
      <c r="G128" s="26">
        <v>0</v>
      </c>
      <c r="H128" s="26">
        <f t="shared" si="19"/>
        <v>460</v>
      </c>
      <c r="I128" s="26">
        <f t="shared" si="19"/>
        <v>460</v>
      </c>
      <c r="J128" s="26">
        <v>0</v>
      </c>
      <c r="K128" s="26">
        <f t="shared" si="19"/>
        <v>460</v>
      </c>
    </row>
    <row r="129" spans="1:11" ht="114" customHeight="1">
      <c r="A129" s="28" t="s">
        <v>232</v>
      </c>
      <c r="B129" s="38" t="s">
        <v>218</v>
      </c>
      <c r="C129" s="26">
        <v>460</v>
      </c>
      <c r="D129" s="26">
        <v>0</v>
      </c>
      <c r="E129" s="26">
        <f>C129+D129</f>
        <v>460</v>
      </c>
      <c r="F129" s="26">
        <v>460</v>
      </c>
      <c r="G129" s="26">
        <v>0</v>
      </c>
      <c r="H129" s="26">
        <v>460</v>
      </c>
      <c r="I129" s="26">
        <v>460</v>
      </c>
      <c r="J129" s="26">
        <v>0</v>
      </c>
      <c r="K129" s="26">
        <v>460</v>
      </c>
    </row>
    <row r="130" spans="1:11" ht="75" customHeight="1">
      <c r="A130" s="42" t="s">
        <v>93</v>
      </c>
      <c r="B130" s="47" t="s">
        <v>92</v>
      </c>
      <c r="C130" s="34">
        <f aca="true" t="shared" si="20" ref="C130:K131">C131</f>
        <v>250</v>
      </c>
      <c r="D130" s="34">
        <v>0</v>
      </c>
      <c r="E130" s="34">
        <f t="shared" si="20"/>
        <v>250</v>
      </c>
      <c r="F130" s="34">
        <f t="shared" si="20"/>
        <v>250</v>
      </c>
      <c r="G130" s="34">
        <v>0</v>
      </c>
      <c r="H130" s="34">
        <f t="shared" si="20"/>
        <v>250</v>
      </c>
      <c r="I130" s="34">
        <f t="shared" si="20"/>
        <v>250</v>
      </c>
      <c r="J130" s="34">
        <v>0</v>
      </c>
      <c r="K130" s="34">
        <f t="shared" si="20"/>
        <v>250</v>
      </c>
    </row>
    <row r="131" spans="1:11" ht="75" customHeight="1">
      <c r="A131" s="1" t="s">
        <v>93</v>
      </c>
      <c r="B131" s="11" t="s">
        <v>92</v>
      </c>
      <c r="C131" s="24">
        <f t="shared" si="20"/>
        <v>250</v>
      </c>
      <c r="D131" s="24">
        <v>0</v>
      </c>
      <c r="E131" s="24">
        <f t="shared" si="20"/>
        <v>250</v>
      </c>
      <c r="F131" s="24">
        <f t="shared" si="20"/>
        <v>250</v>
      </c>
      <c r="G131" s="24">
        <v>0</v>
      </c>
      <c r="H131" s="24">
        <f t="shared" si="20"/>
        <v>250</v>
      </c>
      <c r="I131" s="24">
        <f t="shared" si="20"/>
        <v>250</v>
      </c>
      <c r="J131" s="24">
        <v>0</v>
      </c>
      <c r="K131" s="24">
        <f t="shared" si="20"/>
        <v>250</v>
      </c>
    </row>
    <row r="132" spans="1:11" ht="93.75" customHeight="1">
      <c r="A132" s="1" t="s">
        <v>233</v>
      </c>
      <c r="B132" s="7" t="s">
        <v>78</v>
      </c>
      <c r="C132" s="24">
        <v>250</v>
      </c>
      <c r="D132" s="24">
        <v>0</v>
      </c>
      <c r="E132" s="24">
        <f>C132+D132</f>
        <v>250</v>
      </c>
      <c r="F132" s="24">
        <v>250</v>
      </c>
      <c r="G132" s="24">
        <v>0</v>
      </c>
      <c r="H132" s="24">
        <v>250</v>
      </c>
      <c r="I132" s="24">
        <v>250</v>
      </c>
      <c r="J132" s="24">
        <v>0</v>
      </c>
      <c r="K132" s="24">
        <v>250</v>
      </c>
    </row>
    <row r="133" spans="1:11" ht="73.5" customHeight="1">
      <c r="A133" s="60" t="s">
        <v>282</v>
      </c>
      <c r="B133" s="59" t="s">
        <v>79</v>
      </c>
      <c r="C133" s="22">
        <f aca="true" t="shared" si="21" ref="C133:K134">C134</f>
        <v>5000</v>
      </c>
      <c r="D133" s="22">
        <v>0</v>
      </c>
      <c r="E133" s="22">
        <f t="shared" si="21"/>
        <v>5000</v>
      </c>
      <c r="F133" s="22">
        <f t="shared" si="21"/>
        <v>3000</v>
      </c>
      <c r="G133" s="22">
        <v>0</v>
      </c>
      <c r="H133" s="22">
        <f t="shared" si="21"/>
        <v>3000</v>
      </c>
      <c r="I133" s="22">
        <f t="shared" si="21"/>
        <v>0</v>
      </c>
      <c r="J133" s="22">
        <v>0</v>
      </c>
      <c r="K133" s="22">
        <f t="shared" si="21"/>
        <v>0</v>
      </c>
    </row>
    <row r="134" spans="1:11" ht="77.25" customHeight="1">
      <c r="A134" s="61" t="s">
        <v>283</v>
      </c>
      <c r="B134" s="4" t="s">
        <v>79</v>
      </c>
      <c r="C134" s="24">
        <f t="shared" si="21"/>
        <v>5000</v>
      </c>
      <c r="D134" s="24">
        <v>0</v>
      </c>
      <c r="E134" s="24">
        <f t="shared" si="21"/>
        <v>5000</v>
      </c>
      <c r="F134" s="24">
        <f t="shared" si="21"/>
        <v>3000</v>
      </c>
      <c r="G134" s="24">
        <v>0</v>
      </c>
      <c r="H134" s="24">
        <f t="shared" si="21"/>
        <v>3000</v>
      </c>
      <c r="I134" s="24">
        <f t="shared" si="21"/>
        <v>0</v>
      </c>
      <c r="J134" s="24">
        <v>0</v>
      </c>
      <c r="K134" s="24">
        <f t="shared" si="21"/>
        <v>0</v>
      </c>
    </row>
    <row r="135" spans="1:11" ht="156.75" customHeight="1">
      <c r="A135" s="61" t="s">
        <v>281</v>
      </c>
      <c r="B135" s="4" t="s">
        <v>280</v>
      </c>
      <c r="C135" s="24">
        <v>5000</v>
      </c>
      <c r="D135" s="24">
        <v>0</v>
      </c>
      <c r="E135" s="24">
        <f>C135+D135</f>
        <v>5000</v>
      </c>
      <c r="F135" s="24">
        <v>3000</v>
      </c>
      <c r="G135" s="24">
        <v>0</v>
      </c>
      <c r="H135" s="24">
        <v>3000</v>
      </c>
      <c r="I135" s="24">
        <v>0</v>
      </c>
      <c r="J135" s="24">
        <v>0</v>
      </c>
      <c r="K135" s="24">
        <v>0</v>
      </c>
    </row>
    <row r="136" spans="1:11" ht="25.5" customHeight="1">
      <c r="A136" s="13" t="s">
        <v>188</v>
      </c>
      <c r="B136" s="14" t="s">
        <v>189</v>
      </c>
      <c r="C136" s="23">
        <f>C137+C193</f>
        <v>203129156.25999996</v>
      </c>
      <c r="D136" s="23">
        <f>D137+D193</f>
        <v>5584876.66</v>
      </c>
      <c r="E136" s="23">
        <f>E137+E193</f>
        <v>208714032.92000002</v>
      </c>
      <c r="F136" s="23">
        <f aca="true" t="shared" si="22" ref="F136:K136">F137</f>
        <v>150312331.21</v>
      </c>
      <c r="G136" s="23">
        <f t="shared" si="22"/>
        <v>461589.5</v>
      </c>
      <c r="H136" s="23">
        <f t="shared" si="22"/>
        <v>150773920.71</v>
      </c>
      <c r="I136" s="23">
        <f t="shared" si="22"/>
        <v>139731978.8</v>
      </c>
      <c r="J136" s="23">
        <f t="shared" si="22"/>
        <v>392552</v>
      </c>
      <c r="K136" s="23">
        <f t="shared" si="22"/>
        <v>140124530.8</v>
      </c>
    </row>
    <row r="137" spans="1:11" ht="39.75" customHeight="1">
      <c r="A137" s="13" t="s">
        <v>190</v>
      </c>
      <c r="B137" s="14" t="s">
        <v>191</v>
      </c>
      <c r="C137" s="23">
        <f>C138+C145+C170+C183</f>
        <v>203427789.43999997</v>
      </c>
      <c r="D137" s="23">
        <f>D138+D145+D170+D183</f>
        <v>5661621.55</v>
      </c>
      <c r="E137" s="23">
        <f>E138+E145+E170+E183</f>
        <v>209089410.99</v>
      </c>
      <c r="F137" s="23">
        <f aca="true" t="shared" si="23" ref="F137:K137">F141+F145+F170+F183</f>
        <v>150312331.21</v>
      </c>
      <c r="G137" s="23">
        <f t="shared" si="23"/>
        <v>461589.5</v>
      </c>
      <c r="H137" s="23">
        <f t="shared" si="23"/>
        <v>150773920.71</v>
      </c>
      <c r="I137" s="23">
        <f t="shared" si="23"/>
        <v>139731978.8</v>
      </c>
      <c r="J137" s="23">
        <f t="shared" si="23"/>
        <v>392552</v>
      </c>
      <c r="K137" s="23">
        <f t="shared" si="23"/>
        <v>140124530.8</v>
      </c>
    </row>
    <row r="138" spans="1:11" ht="37.5" customHeight="1">
      <c r="A138" s="17" t="s">
        <v>29</v>
      </c>
      <c r="B138" s="14" t="s">
        <v>8</v>
      </c>
      <c r="C138" s="23">
        <f>C139+C142</f>
        <v>86976203.28999999</v>
      </c>
      <c r="D138" s="23">
        <f>D139+D142</f>
        <v>0</v>
      </c>
      <c r="E138" s="23">
        <f>E139+E142</f>
        <v>86976203.28999999</v>
      </c>
      <c r="F138" s="23">
        <f aca="true" t="shared" si="24" ref="F138:K138">F141+F144</f>
        <v>59056200</v>
      </c>
      <c r="G138" s="23">
        <f t="shared" si="24"/>
        <v>0</v>
      </c>
      <c r="H138" s="23">
        <f t="shared" si="24"/>
        <v>59056200</v>
      </c>
      <c r="I138" s="23">
        <f t="shared" si="24"/>
        <v>53269600</v>
      </c>
      <c r="J138" s="23">
        <f t="shared" si="24"/>
        <v>0</v>
      </c>
      <c r="K138" s="23">
        <f t="shared" si="24"/>
        <v>53269600</v>
      </c>
    </row>
    <row r="139" spans="1:11" ht="24.75" customHeight="1">
      <c r="A139" s="42" t="s">
        <v>238</v>
      </c>
      <c r="B139" s="43" t="s">
        <v>118</v>
      </c>
      <c r="C139" s="34">
        <f aca="true" t="shared" si="25" ref="C139:K140">C140</f>
        <v>73309700</v>
      </c>
      <c r="D139" s="34">
        <f>D140</f>
        <v>0</v>
      </c>
      <c r="E139" s="34">
        <f t="shared" si="25"/>
        <v>73309700</v>
      </c>
      <c r="F139" s="34">
        <f t="shared" si="25"/>
        <v>59056200</v>
      </c>
      <c r="G139" s="34">
        <f t="shared" si="25"/>
        <v>0</v>
      </c>
      <c r="H139" s="34">
        <f t="shared" si="25"/>
        <v>59056200</v>
      </c>
      <c r="I139" s="34">
        <f t="shared" si="25"/>
        <v>53269600</v>
      </c>
      <c r="J139" s="34">
        <f t="shared" si="25"/>
        <v>0</v>
      </c>
      <c r="K139" s="34">
        <f t="shared" si="25"/>
        <v>53269600</v>
      </c>
    </row>
    <row r="140" spans="1:11" ht="36" customHeight="1">
      <c r="A140" s="28" t="s">
        <v>117</v>
      </c>
      <c r="B140" s="29" t="s">
        <v>192</v>
      </c>
      <c r="C140" s="26">
        <f t="shared" si="25"/>
        <v>73309700</v>
      </c>
      <c r="D140" s="26">
        <f>D141</f>
        <v>0</v>
      </c>
      <c r="E140" s="26">
        <f t="shared" si="25"/>
        <v>73309700</v>
      </c>
      <c r="F140" s="26">
        <f t="shared" si="25"/>
        <v>59056200</v>
      </c>
      <c r="G140" s="26">
        <f>G141</f>
        <v>0</v>
      </c>
      <c r="H140" s="26">
        <f t="shared" si="25"/>
        <v>59056200</v>
      </c>
      <c r="I140" s="26">
        <f t="shared" si="25"/>
        <v>53269600</v>
      </c>
      <c r="J140" s="26">
        <f>J141</f>
        <v>0</v>
      </c>
      <c r="K140" s="26">
        <f t="shared" si="25"/>
        <v>53269600</v>
      </c>
    </row>
    <row r="141" spans="1:11" ht="38.25" customHeight="1">
      <c r="A141" s="28" t="s">
        <v>30</v>
      </c>
      <c r="B141" s="29" t="s">
        <v>192</v>
      </c>
      <c r="C141" s="26">
        <v>73309700</v>
      </c>
      <c r="D141" s="26">
        <v>0</v>
      </c>
      <c r="E141" s="26">
        <f>C141+D141</f>
        <v>73309700</v>
      </c>
      <c r="F141" s="26">
        <v>59056200</v>
      </c>
      <c r="G141" s="26">
        <v>0</v>
      </c>
      <c r="H141" s="26">
        <f>F141+G141</f>
        <v>59056200</v>
      </c>
      <c r="I141" s="26">
        <v>53269600</v>
      </c>
      <c r="J141" s="26">
        <v>0</v>
      </c>
      <c r="K141" s="26">
        <f>I141+J141</f>
        <v>53269600</v>
      </c>
    </row>
    <row r="142" spans="1:11" ht="36.75" customHeight="1">
      <c r="A142" s="42" t="s">
        <v>120</v>
      </c>
      <c r="B142" s="58" t="s">
        <v>121</v>
      </c>
      <c r="C142" s="34">
        <f aca="true" t="shared" si="26" ref="C142:E143">C143</f>
        <v>13666503.29</v>
      </c>
      <c r="D142" s="34">
        <f t="shared" si="26"/>
        <v>0</v>
      </c>
      <c r="E142" s="34">
        <f t="shared" si="26"/>
        <v>13666503.29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</row>
    <row r="143" spans="1:11" ht="37.5" customHeight="1">
      <c r="A143" s="28" t="s">
        <v>119</v>
      </c>
      <c r="B143" s="29" t="s">
        <v>213</v>
      </c>
      <c r="C143" s="26">
        <f t="shared" si="26"/>
        <v>13666503.29</v>
      </c>
      <c r="D143" s="26">
        <f t="shared" si="26"/>
        <v>0</v>
      </c>
      <c r="E143" s="26">
        <f t="shared" si="26"/>
        <v>13666503.29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</row>
    <row r="144" spans="1:11" ht="38.25" customHeight="1">
      <c r="A144" s="28" t="s">
        <v>89</v>
      </c>
      <c r="B144" s="29" t="s">
        <v>213</v>
      </c>
      <c r="C144" s="26">
        <v>13666503.29</v>
      </c>
      <c r="D144" s="26">
        <v>0</v>
      </c>
      <c r="E144" s="26">
        <f>C144+D144</f>
        <v>13666503.29</v>
      </c>
      <c r="F144" s="26">
        <v>0</v>
      </c>
      <c r="G144" s="26"/>
      <c r="H144" s="26">
        <v>0</v>
      </c>
      <c r="I144" s="26">
        <v>0</v>
      </c>
      <c r="J144" s="26">
        <v>0</v>
      </c>
      <c r="K144" s="26">
        <v>0</v>
      </c>
    </row>
    <row r="145" spans="1:11" ht="42.75" customHeight="1">
      <c r="A145" s="13" t="s">
        <v>31</v>
      </c>
      <c r="B145" s="14" t="s">
        <v>9</v>
      </c>
      <c r="C145" s="23">
        <f>C149+C155+C158+C161+C167</f>
        <v>24147168.85</v>
      </c>
      <c r="D145" s="23">
        <f>D149+D155+D158+D161+D167+D164+D148</f>
        <v>5405580.01</v>
      </c>
      <c r="E145" s="23">
        <f>E149+E155+E158+E161+E167+E164+E148</f>
        <v>29552748.860000003</v>
      </c>
      <c r="F145" s="23">
        <f>F155+F158+F161+F167+F152</f>
        <v>6570178.43</v>
      </c>
      <c r="G145" s="23">
        <f>G155+G158+G161+G167+G152</f>
        <v>0</v>
      </c>
      <c r="H145" s="23">
        <f>H155+H158+H161+H167+H152</f>
        <v>6570178.43</v>
      </c>
      <c r="I145" s="23">
        <f>I155+I158+I161+I167</f>
        <v>4315537.5</v>
      </c>
      <c r="J145" s="23">
        <f>J155+J158+J161+J167</f>
        <v>0</v>
      </c>
      <c r="K145" s="23">
        <f>K155+K158+K161+K167</f>
        <v>4315537.5</v>
      </c>
    </row>
    <row r="146" spans="1:11" ht="42.75" customHeight="1">
      <c r="A146" s="42" t="s">
        <v>320</v>
      </c>
      <c r="B146" s="43" t="s">
        <v>321</v>
      </c>
      <c r="C146" s="34">
        <f aca="true" t="shared" si="27" ref="C146:E147">C147</f>
        <v>0</v>
      </c>
      <c r="D146" s="34">
        <f t="shared" si="27"/>
        <v>2160266.84</v>
      </c>
      <c r="E146" s="34">
        <f t="shared" si="27"/>
        <v>2160266.84</v>
      </c>
      <c r="F146" s="34" t="s">
        <v>322</v>
      </c>
      <c r="G146" s="34" t="s">
        <v>322</v>
      </c>
      <c r="H146" s="34" t="s">
        <v>322</v>
      </c>
      <c r="I146" s="34" t="s">
        <v>322</v>
      </c>
      <c r="J146" s="34" t="s">
        <v>322</v>
      </c>
      <c r="K146" s="34" t="s">
        <v>322</v>
      </c>
    </row>
    <row r="147" spans="1:11" ht="42.75" customHeight="1">
      <c r="A147" s="42" t="s">
        <v>323</v>
      </c>
      <c r="B147" s="29" t="s">
        <v>324</v>
      </c>
      <c r="C147" s="26">
        <f t="shared" si="27"/>
        <v>0</v>
      </c>
      <c r="D147" s="26">
        <f t="shared" si="27"/>
        <v>2160266.84</v>
      </c>
      <c r="E147" s="26">
        <f t="shared" si="27"/>
        <v>2160266.84</v>
      </c>
      <c r="F147" s="34" t="s">
        <v>322</v>
      </c>
      <c r="G147" s="34" t="s">
        <v>322</v>
      </c>
      <c r="H147" s="34"/>
      <c r="I147" s="34" t="s">
        <v>322</v>
      </c>
      <c r="J147" s="34" t="s">
        <v>322</v>
      </c>
      <c r="K147" s="34" t="s">
        <v>322</v>
      </c>
    </row>
    <row r="148" spans="1:11" ht="41.25" customHeight="1">
      <c r="A148" s="42" t="s">
        <v>325</v>
      </c>
      <c r="B148" s="29" t="s">
        <v>324</v>
      </c>
      <c r="C148" s="26"/>
      <c r="D148" s="26">
        <v>2160266.84</v>
      </c>
      <c r="E148" s="26">
        <f>C148+D148</f>
        <v>2160266.84</v>
      </c>
      <c r="F148" s="34" t="s">
        <v>322</v>
      </c>
      <c r="G148" s="34" t="s">
        <v>322</v>
      </c>
      <c r="H148" s="34" t="s">
        <v>322</v>
      </c>
      <c r="I148" s="34" t="s">
        <v>322</v>
      </c>
      <c r="J148" s="34" t="s">
        <v>322</v>
      </c>
      <c r="K148" s="34" t="s">
        <v>322</v>
      </c>
    </row>
    <row r="149" spans="1:11" ht="91.5" customHeight="1">
      <c r="A149" s="42" t="s">
        <v>223</v>
      </c>
      <c r="B149" s="47" t="s">
        <v>82</v>
      </c>
      <c r="C149" s="34">
        <f>C150</f>
        <v>6123759.49</v>
      </c>
      <c r="D149" s="34">
        <v>0</v>
      </c>
      <c r="E149" s="34">
        <f>E150</f>
        <v>6123759.49</v>
      </c>
      <c r="F149" s="34">
        <f>F150</f>
        <v>0</v>
      </c>
      <c r="G149" s="34">
        <v>0</v>
      </c>
      <c r="H149" s="34">
        <f>H150</f>
        <v>0</v>
      </c>
      <c r="I149" s="34">
        <f>I150</f>
        <v>0</v>
      </c>
      <c r="J149" s="34">
        <v>0</v>
      </c>
      <c r="K149" s="34">
        <f>K150</f>
        <v>0</v>
      </c>
    </row>
    <row r="150" spans="1:11" ht="81" customHeight="1">
      <c r="A150" s="28" t="s">
        <v>122</v>
      </c>
      <c r="B150" s="38" t="s">
        <v>80</v>
      </c>
      <c r="C150" s="26">
        <f>C151</f>
        <v>6123759.49</v>
      </c>
      <c r="D150" s="26">
        <v>0</v>
      </c>
      <c r="E150" s="26">
        <f>E151</f>
        <v>6123759.49</v>
      </c>
      <c r="F150" s="26">
        <f>F151</f>
        <v>0</v>
      </c>
      <c r="G150" s="26">
        <v>0</v>
      </c>
      <c r="H150" s="26">
        <f>H151</f>
        <v>0</v>
      </c>
      <c r="I150" s="26">
        <f>I151</f>
        <v>0</v>
      </c>
      <c r="J150" s="26">
        <v>0</v>
      </c>
      <c r="K150" s="26">
        <f>K151</f>
        <v>0</v>
      </c>
    </row>
    <row r="151" spans="1:11" ht="91.5" customHeight="1">
      <c r="A151" s="28" t="s">
        <v>222</v>
      </c>
      <c r="B151" s="38" t="s">
        <v>80</v>
      </c>
      <c r="C151" s="26">
        <v>6123759.49</v>
      </c>
      <c r="D151" s="26">
        <v>0</v>
      </c>
      <c r="E151" s="26">
        <f>C151+D151</f>
        <v>6123759.49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</row>
    <row r="152" spans="1:11" ht="61.5" customHeight="1">
      <c r="A152" s="42" t="s">
        <v>300</v>
      </c>
      <c r="B152" s="59" t="s">
        <v>299</v>
      </c>
      <c r="C152" s="34">
        <f>C153</f>
        <v>0</v>
      </c>
      <c r="D152" s="34">
        <v>0</v>
      </c>
      <c r="E152" s="34">
        <f aca="true" t="shared" si="28" ref="E152:I153">E153</f>
        <v>0</v>
      </c>
      <c r="F152" s="34">
        <f t="shared" si="28"/>
        <v>2363292.93</v>
      </c>
      <c r="G152" s="34">
        <f t="shared" si="28"/>
        <v>0</v>
      </c>
      <c r="H152" s="34">
        <f t="shared" si="28"/>
        <v>2363292.93</v>
      </c>
      <c r="I152" s="34">
        <f t="shared" si="28"/>
        <v>0</v>
      </c>
      <c r="J152" s="34">
        <v>0</v>
      </c>
      <c r="K152" s="34">
        <v>0</v>
      </c>
    </row>
    <row r="153" spans="1:11" ht="61.5" customHeight="1">
      <c r="A153" s="28" t="s">
        <v>301</v>
      </c>
      <c r="B153" s="4" t="s">
        <v>94</v>
      </c>
      <c r="C153" s="26">
        <f>C154</f>
        <v>0</v>
      </c>
      <c r="D153" s="26">
        <v>0</v>
      </c>
      <c r="E153" s="26">
        <f t="shared" si="28"/>
        <v>0</v>
      </c>
      <c r="F153" s="26">
        <f t="shared" si="28"/>
        <v>2363292.93</v>
      </c>
      <c r="G153" s="26">
        <f t="shared" si="28"/>
        <v>0</v>
      </c>
      <c r="H153" s="26">
        <f t="shared" si="28"/>
        <v>2363292.93</v>
      </c>
      <c r="I153" s="26">
        <f t="shared" si="28"/>
        <v>0</v>
      </c>
      <c r="J153" s="26">
        <v>0</v>
      </c>
      <c r="K153" s="26">
        <f>K154</f>
        <v>0</v>
      </c>
    </row>
    <row r="154" spans="1:11" ht="62.25" customHeight="1">
      <c r="A154" s="28" t="s">
        <v>302</v>
      </c>
      <c r="B154" s="4" t="s">
        <v>94</v>
      </c>
      <c r="C154" s="26">
        <v>0</v>
      </c>
      <c r="D154" s="26">
        <v>0</v>
      </c>
      <c r="E154" s="26">
        <v>0</v>
      </c>
      <c r="F154" s="26">
        <v>2363292.93</v>
      </c>
      <c r="G154" s="26">
        <v>0</v>
      </c>
      <c r="H154" s="26">
        <f>F154+G154</f>
        <v>2363292.93</v>
      </c>
      <c r="I154" s="26">
        <v>0</v>
      </c>
      <c r="J154" s="26">
        <v>0</v>
      </c>
      <c r="K154" s="26">
        <v>0</v>
      </c>
    </row>
    <row r="155" spans="1:11" ht="0.75" customHeight="1">
      <c r="A155" s="42" t="s">
        <v>290</v>
      </c>
      <c r="B155" s="59" t="s">
        <v>289</v>
      </c>
      <c r="C155" s="34">
        <f aca="true" t="shared" si="29" ref="C155:G156">C156</f>
        <v>0</v>
      </c>
      <c r="D155" s="34">
        <f t="shared" si="29"/>
        <v>0</v>
      </c>
      <c r="E155" s="34">
        <f t="shared" si="29"/>
        <v>0</v>
      </c>
      <c r="F155" s="34">
        <f t="shared" si="29"/>
        <v>0</v>
      </c>
      <c r="G155" s="34">
        <f t="shared" si="29"/>
        <v>0</v>
      </c>
      <c r="H155" s="34">
        <f>H156</f>
        <v>0</v>
      </c>
      <c r="I155" s="34">
        <f>I156</f>
        <v>0</v>
      </c>
      <c r="J155" s="34">
        <v>0</v>
      </c>
      <c r="K155" s="34">
        <f>K156</f>
        <v>0</v>
      </c>
    </row>
    <row r="156" spans="1:11" ht="56.25" customHeight="1" hidden="1">
      <c r="A156" s="28" t="s">
        <v>292</v>
      </c>
      <c r="B156" s="4" t="s">
        <v>291</v>
      </c>
      <c r="C156" s="26">
        <f t="shared" si="29"/>
        <v>0</v>
      </c>
      <c r="D156" s="26">
        <f t="shared" si="29"/>
        <v>0</v>
      </c>
      <c r="E156" s="26">
        <f t="shared" si="29"/>
        <v>0</v>
      </c>
      <c r="F156" s="26">
        <f t="shared" si="29"/>
        <v>0</v>
      </c>
      <c r="G156" s="26">
        <f>G157</f>
        <v>0</v>
      </c>
      <c r="H156" s="26">
        <f>H157</f>
        <v>0</v>
      </c>
      <c r="I156" s="26">
        <f>I157</f>
        <v>0</v>
      </c>
      <c r="J156" s="26">
        <v>0</v>
      </c>
      <c r="K156" s="26">
        <f>K157</f>
        <v>0</v>
      </c>
    </row>
    <row r="157" spans="1:11" ht="56.25" customHeight="1" hidden="1">
      <c r="A157" s="28" t="s">
        <v>293</v>
      </c>
      <c r="B157" s="4" t="s">
        <v>291</v>
      </c>
      <c r="C157" s="26">
        <v>0</v>
      </c>
      <c r="D157" s="26">
        <v>0</v>
      </c>
      <c r="E157" s="26">
        <f>C157+D157</f>
        <v>0</v>
      </c>
      <c r="F157" s="26">
        <v>0</v>
      </c>
      <c r="G157" s="26">
        <v>0</v>
      </c>
      <c r="H157" s="26">
        <f>F157+G157</f>
        <v>0</v>
      </c>
      <c r="I157" s="26">
        <v>0</v>
      </c>
      <c r="J157" s="26">
        <v>0</v>
      </c>
      <c r="K157" s="26">
        <v>0</v>
      </c>
    </row>
    <row r="158" spans="1:11" ht="56.25" customHeight="1" hidden="1">
      <c r="A158" s="42" t="s">
        <v>295</v>
      </c>
      <c r="B158" s="59" t="s">
        <v>294</v>
      </c>
      <c r="C158" s="34">
        <f aca="true" t="shared" si="30" ref="C158:G159">C159</f>
        <v>0</v>
      </c>
      <c r="D158" s="34">
        <f t="shared" si="30"/>
        <v>0</v>
      </c>
      <c r="E158" s="34">
        <f t="shared" si="30"/>
        <v>0</v>
      </c>
      <c r="F158" s="34">
        <f t="shared" si="30"/>
        <v>0</v>
      </c>
      <c r="G158" s="34">
        <f t="shared" si="30"/>
        <v>0</v>
      </c>
      <c r="H158" s="34">
        <f>H159</f>
        <v>0</v>
      </c>
      <c r="I158" s="34">
        <f>I159</f>
        <v>0</v>
      </c>
      <c r="J158" s="34">
        <v>0</v>
      </c>
      <c r="K158" s="34">
        <f>K159</f>
        <v>0</v>
      </c>
    </row>
    <row r="159" spans="1:11" ht="56.25" customHeight="1" hidden="1">
      <c r="A159" s="28" t="s">
        <v>297</v>
      </c>
      <c r="B159" s="62" t="s">
        <v>296</v>
      </c>
      <c r="C159" s="26">
        <f t="shared" si="30"/>
        <v>0</v>
      </c>
      <c r="D159" s="26">
        <f t="shared" si="30"/>
        <v>0</v>
      </c>
      <c r="E159" s="26">
        <f t="shared" si="30"/>
        <v>0</v>
      </c>
      <c r="F159" s="26">
        <f t="shared" si="30"/>
        <v>0</v>
      </c>
      <c r="G159" s="26">
        <f>G160</f>
        <v>0</v>
      </c>
      <c r="H159" s="26">
        <f>H160</f>
        <v>0</v>
      </c>
      <c r="I159" s="26">
        <f>I160</f>
        <v>0</v>
      </c>
      <c r="J159" s="26">
        <v>0</v>
      </c>
      <c r="K159" s="26">
        <f>K160</f>
        <v>0</v>
      </c>
    </row>
    <row r="160" spans="1:11" ht="53.25" customHeight="1" hidden="1">
      <c r="A160" s="28" t="s">
        <v>298</v>
      </c>
      <c r="B160" s="62" t="s">
        <v>296</v>
      </c>
      <c r="C160" s="26">
        <v>0</v>
      </c>
      <c r="D160" s="26">
        <v>0</v>
      </c>
      <c r="E160" s="26">
        <f>C160+D160</f>
        <v>0</v>
      </c>
      <c r="F160" s="26">
        <v>0</v>
      </c>
      <c r="G160" s="26">
        <v>0</v>
      </c>
      <c r="H160" s="26">
        <f>G160+F160</f>
        <v>0</v>
      </c>
      <c r="I160" s="26">
        <v>0</v>
      </c>
      <c r="J160" s="26">
        <v>0</v>
      </c>
      <c r="K160" s="26">
        <v>0</v>
      </c>
    </row>
    <row r="161" spans="1:11" ht="54.75" customHeight="1">
      <c r="A161" s="42" t="s">
        <v>285</v>
      </c>
      <c r="B161" s="59" t="s">
        <v>284</v>
      </c>
      <c r="C161" s="34">
        <f aca="true" t="shared" si="31" ref="C161:K165">C162</f>
        <v>3719559.5</v>
      </c>
      <c r="D161" s="34">
        <f t="shared" si="31"/>
        <v>0</v>
      </c>
      <c r="E161" s="34">
        <f t="shared" si="31"/>
        <v>3719559.5</v>
      </c>
      <c r="F161" s="34">
        <f t="shared" si="31"/>
        <v>3868365.5</v>
      </c>
      <c r="G161" s="34">
        <f t="shared" si="31"/>
        <v>0</v>
      </c>
      <c r="H161" s="34">
        <f aca="true" t="shared" si="32" ref="H161:K162">H162</f>
        <v>3868365.5</v>
      </c>
      <c r="I161" s="34">
        <f t="shared" si="32"/>
        <v>3977017.5</v>
      </c>
      <c r="J161" s="34">
        <f t="shared" si="32"/>
        <v>0</v>
      </c>
      <c r="K161" s="34">
        <f>I161+J161</f>
        <v>3977017.5</v>
      </c>
    </row>
    <row r="162" spans="1:11" ht="54" customHeight="1">
      <c r="A162" s="28" t="s">
        <v>287</v>
      </c>
      <c r="B162" s="4" t="s">
        <v>286</v>
      </c>
      <c r="C162" s="26">
        <f t="shared" si="31"/>
        <v>3719559.5</v>
      </c>
      <c r="D162" s="26">
        <f t="shared" si="31"/>
        <v>0</v>
      </c>
      <c r="E162" s="26">
        <f t="shared" si="31"/>
        <v>3719559.5</v>
      </c>
      <c r="F162" s="26">
        <f t="shared" si="31"/>
        <v>3868365.5</v>
      </c>
      <c r="G162" s="26">
        <f>G163</f>
        <v>0</v>
      </c>
      <c r="H162" s="26">
        <f t="shared" si="32"/>
        <v>3868365.5</v>
      </c>
      <c r="I162" s="26">
        <f t="shared" si="32"/>
        <v>3977017.5</v>
      </c>
      <c r="J162" s="26">
        <f t="shared" si="32"/>
        <v>0</v>
      </c>
      <c r="K162" s="26">
        <f t="shared" si="32"/>
        <v>3977017.5</v>
      </c>
    </row>
    <row r="163" spans="1:11" ht="59.25" customHeight="1">
      <c r="A163" s="28" t="s">
        <v>288</v>
      </c>
      <c r="B163" s="4" t="s">
        <v>286</v>
      </c>
      <c r="C163" s="26">
        <v>3719559.5</v>
      </c>
      <c r="D163" s="26">
        <v>0</v>
      </c>
      <c r="E163" s="26">
        <f>C163+D163</f>
        <v>3719559.5</v>
      </c>
      <c r="F163" s="26">
        <v>3868365.5</v>
      </c>
      <c r="G163" s="26">
        <v>0</v>
      </c>
      <c r="H163" s="26">
        <f>F163+G163</f>
        <v>3868365.5</v>
      </c>
      <c r="I163" s="26">
        <v>3977017.5</v>
      </c>
      <c r="J163" s="26">
        <v>0</v>
      </c>
      <c r="K163" s="26">
        <f>I163+J163</f>
        <v>3977017.5</v>
      </c>
    </row>
    <row r="164" spans="1:11" ht="45" customHeight="1">
      <c r="A164" s="42" t="s">
        <v>315</v>
      </c>
      <c r="B164" s="46" t="s">
        <v>316</v>
      </c>
      <c r="C164" s="34">
        <f t="shared" si="31"/>
        <v>0</v>
      </c>
      <c r="D164" s="34">
        <f t="shared" si="31"/>
        <v>1850104.21</v>
      </c>
      <c r="E164" s="34">
        <f t="shared" si="31"/>
        <v>1850104.21</v>
      </c>
      <c r="F164" s="34">
        <f t="shared" si="31"/>
        <v>0</v>
      </c>
      <c r="G164" s="34">
        <f t="shared" si="31"/>
        <v>0</v>
      </c>
      <c r="H164" s="34">
        <f t="shared" si="31"/>
        <v>0</v>
      </c>
      <c r="I164" s="34">
        <f t="shared" si="31"/>
        <v>0</v>
      </c>
      <c r="J164" s="34">
        <f t="shared" si="31"/>
        <v>0</v>
      </c>
      <c r="K164" s="34">
        <f t="shared" si="31"/>
        <v>0</v>
      </c>
    </row>
    <row r="165" spans="1:11" ht="41.25" customHeight="1">
      <c r="A165" s="72" t="s">
        <v>317</v>
      </c>
      <c r="B165" s="4" t="s">
        <v>318</v>
      </c>
      <c r="C165" s="26">
        <f t="shared" si="31"/>
        <v>0</v>
      </c>
      <c r="D165" s="26">
        <f t="shared" si="31"/>
        <v>1850104.21</v>
      </c>
      <c r="E165" s="26">
        <f t="shared" si="31"/>
        <v>1850104.21</v>
      </c>
      <c r="F165" s="26">
        <f t="shared" si="31"/>
        <v>0</v>
      </c>
      <c r="G165" s="26">
        <f t="shared" si="31"/>
        <v>0</v>
      </c>
      <c r="H165" s="26">
        <f t="shared" si="31"/>
        <v>0</v>
      </c>
      <c r="I165" s="26">
        <f t="shared" si="31"/>
        <v>0</v>
      </c>
      <c r="J165" s="26">
        <f t="shared" si="31"/>
        <v>0</v>
      </c>
      <c r="K165" s="26">
        <f t="shared" si="31"/>
        <v>0</v>
      </c>
    </row>
    <row r="166" spans="1:11" ht="44.25" customHeight="1">
      <c r="A166" s="72" t="s">
        <v>319</v>
      </c>
      <c r="B166" s="4" t="s">
        <v>318</v>
      </c>
      <c r="C166" s="26">
        <v>0</v>
      </c>
      <c r="D166" s="26">
        <v>1850104.21</v>
      </c>
      <c r="E166" s="26">
        <f>C166+D166</f>
        <v>1850104.21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</row>
    <row r="167" spans="1:11" ht="20.25" customHeight="1">
      <c r="A167" s="42" t="s">
        <v>224</v>
      </c>
      <c r="B167" s="43" t="s">
        <v>239</v>
      </c>
      <c r="C167" s="34">
        <f aca="true" t="shared" si="33" ref="C167:K168">C168</f>
        <v>14303849.86</v>
      </c>
      <c r="D167" s="34">
        <f>D168</f>
        <v>1395208.96</v>
      </c>
      <c r="E167" s="34">
        <f t="shared" si="33"/>
        <v>15699058.82</v>
      </c>
      <c r="F167" s="34">
        <f t="shared" si="33"/>
        <v>338520</v>
      </c>
      <c r="G167" s="34">
        <f t="shared" si="33"/>
        <v>0</v>
      </c>
      <c r="H167" s="34">
        <f t="shared" si="33"/>
        <v>338520</v>
      </c>
      <c r="I167" s="34">
        <f t="shared" si="33"/>
        <v>338520</v>
      </c>
      <c r="J167" s="34">
        <f t="shared" si="33"/>
        <v>0</v>
      </c>
      <c r="K167" s="34">
        <f t="shared" si="33"/>
        <v>338520</v>
      </c>
    </row>
    <row r="168" spans="1:11" ht="19.5" customHeight="1">
      <c r="A168" s="28" t="s">
        <v>123</v>
      </c>
      <c r="B168" s="29" t="s">
        <v>197</v>
      </c>
      <c r="C168" s="26">
        <f t="shared" si="33"/>
        <v>14303849.86</v>
      </c>
      <c r="D168" s="26">
        <f>D169</f>
        <v>1395208.96</v>
      </c>
      <c r="E168" s="26">
        <f t="shared" si="33"/>
        <v>15699058.82</v>
      </c>
      <c r="F168" s="26">
        <f t="shared" si="33"/>
        <v>338520</v>
      </c>
      <c r="G168" s="26">
        <f>G169</f>
        <v>0</v>
      </c>
      <c r="H168" s="26">
        <f t="shared" si="33"/>
        <v>338520</v>
      </c>
      <c r="I168" s="26">
        <f t="shared" si="33"/>
        <v>338520</v>
      </c>
      <c r="J168" s="26">
        <f>J169</f>
        <v>0</v>
      </c>
      <c r="K168" s="26">
        <f t="shared" si="33"/>
        <v>338520</v>
      </c>
    </row>
    <row r="169" spans="1:11" ht="26.25" customHeight="1">
      <c r="A169" s="1" t="s">
        <v>32</v>
      </c>
      <c r="B169" s="5" t="s">
        <v>197</v>
      </c>
      <c r="C169" s="24">
        <v>14303849.86</v>
      </c>
      <c r="D169" s="24">
        <v>1395208.96</v>
      </c>
      <c r="E169" s="24">
        <f>C169+D169</f>
        <v>15699058.82</v>
      </c>
      <c r="F169" s="24">
        <v>338520</v>
      </c>
      <c r="G169" s="24">
        <v>0</v>
      </c>
      <c r="H169" s="24">
        <f>F169+G169</f>
        <v>338520</v>
      </c>
      <c r="I169" s="24">
        <v>338520</v>
      </c>
      <c r="J169" s="24">
        <v>0</v>
      </c>
      <c r="K169" s="26">
        <f>I169+J169</f>
        <v>338520</v>
      </c>
    </row>
    <row r="170" spans="1:11" ht="37.5" customHeight="1">
      <c r="A170" s="13" t="s">
        <v>33</v>
      </c>
      <c r="B170" s="14" t="s">
        <v>10</v>
      </c>
      <c r="C170" s="23">
        <f aca="true" t="shared" si="34" ref="C170:K170">C171+C174+C177+C180</f>
        <v>57120830.26</v>
      </c>
      <c r="D170" s="23">
        <f t="shared" si="34"/>
        <v>0</v>
      </c>
      <c r="E170" s="23">
        <f t="shared" si="34"/>
        <v>57120830.26</v>
      </c>
      <c r="F170" s="23">
        <f t="shared" si="34"/>
        <v>57602363.75</v>
      </c>
      <c r="G170" s="23">
        <f t="shared" si="34"/>
        <v>0</v>
      </c>
      <c r="H170" s="23">
        <f t="shared" si="34"/>
        <v>57602363.75</v>
      </c>
      <c r="I170" s="23">
        <f t="shared" si="34"/>
        <v>57602289.77</v>
      </c>
      <c r="J170" s="23">
        <f t="shared" si="34"/>
        <v>0</v>
      </c>
      <c r="K170" s="23">
        <f t="shared" si="34"/>
        <v>57602289.77</v>
      </c>
    </row>
    <row r="171" spans="1:11" ht="36" customHeight="1">
      <c r="A171" s="42" t="s">
        <v>225</v>
      </c>
      <c r="B171" s="43" t="s">
        <v>72</v>
      </c>
      <c r="C171" s="34">
        <f aca="true" t="shared" si="35" ref="C171:K172">C172</f>
        <v>2159200.26</v>
      </c>
      <c r="D171" s="34">
        <f>D172</f>
        <v>0</v>
      </c>
      <c r="E171" s="34">
        <f t="shared" si="35"/>
        <v>2159200.26</v>
      </c>
      <c r="F171" s="34">
        <f t="shared" si="35"/>
        <v>1496310.2</v>
      </c>
      <c r="G171" s="34">
        <f t="shared" si="35"/>
        <v>0</v>
      </c>
      <c r="H171" s="34">
        <f t="shared" si="35"/>
        <v>1496310.2</v>
      </c>
      <c r="I171" s="34">
        <f t="shared" si="35"/>
        <v>1496310.2</v>
      </c>
      <c r="J171" s="34">
        <f t="shared" si="35"/>
        <v>0</v>
      </c>
      <c r="K171" s="34">
        <f t="shared" si="35"/>
        <v>1496310.2</v>
      </c>
    </row>
    <row r="172" spans="1:11" ht="38.25" customHeight="1">
      <c r="A172" s="28" t="s">
        <v>124</v>
      </c>
      <c r="B172" s="29" t="s">
        <v>193</v>
      </c>
      <c r="C172" s="26">
        <f t="shared" si="35"/>
        <v>2159200.26</v>
      </c>
      <c r="D172" s="26">
        <f>D173</f>
        <v>0</v>
      </c>
      <c r="E172" s="26">
        <f t="shared" si="35"/>
        <v>2159200.26</v>
      </c>
      <c r="F172" s="26">
        <f t="shared" si="35"/>
        <v>1496310.2</v>
      </c>
      <c r="G172" s="26">
        <f>G173</f>
        <v>0</v>
      </c>
      <c r="H172" s="26">
        <f t="shared" si="35"/>
        <v>1496310.2</v>
      </c>
      <c r="I172" s="26">
        <f t="shared" si="35"/>
        <v>1496310.2</v>
      </c>
      <c r="J172" s="26">
        <f>J173</f>
        <v>0</v>
      </c>
      <c r="K172" s="26">
        <f t="shared" si="35"/>
        <v>1496310.2</v>
      </c>
    </row>
    <row r="173" spans="1:11" ht="38.25" customHeight="1">
      <c r="A173" s="28" t="s">
        <v>34</v>
      </c>
      <c r="B173" s="29" t="s">
        <v>193</v>
      </c>
      <c r="C173" s="26">
        <v>2159200.26</v>
      </c>
      <c r="D173" s="26">
        <v>0</v>
      </c>
      <c r="E173" s="26">
        <f>C173+D173</f>
        <v>2159200.26</v>
      </c>
      <c r="F173" s="26">
        <v>1496310.2</v>
      </c>
      <c r="G173" s="26">
        <v>0</v>
      </c>
      <c r="H173" s="26">
        <f>F173+G173</f>
        <v>1496310.2</v>
      </c>
      <c r="I173" s="26">
        <v>1496310.2</v>
      </c>
      <c r="J173" s="26">
        <v>0</v>
      </c>
      <c r="K173" s="26">
        <f>J173+I173</f>
        <v>1496310.2</v>
      </c>
    </row>
    <row r="174" spans="1:11" ht="57" customHeight="1">
      <c r="A174" s="44" t="s">
        <v>226</v>
      </c>
      <c r="B174" s="45" t="s">
        <v>73</v>
      </c>
      <c r="C174" s="34">
        <f aca="true" t="shared" si="36" ref="C174:K175">C175</f>
        <v>708166.8</v>
      </c>
      <c r="D174" s="34">
        <f t="shared" si="36"/>
        <v>0</v>
      </c>
      <c r="E174" s="34">
        <f t="shared" si="36"/>
        <v>708166.8</v>
      </c>
      <c r="F174" s="34">
        <f t="shared" si="36"/>
        <v>1416333.6</v>
      </c>
      <c r="G174" s="34">
        <f t="shared" si="36"/>
        <v>0</v>
      </c>
      <c r="H174" s="34">
        <f t="shared" si="36"/>
        <v>1416333.6</v>
      </c>
      <c r="I174" s="34">
        <f t="shared" si="36"/>
        <v>1416333.6</v>
      </c>
      <c r="J174" s="34">
        <f t="shared" si="36"/>
        <v>0</v>
      </c>
      <c r="K174" s="34">
        <f t="shared" si="36"/>
        <v>1416333.6</v>
      </c>
    </row>
    <row r="175" spans="1:11" ht="57.75" customHeight="1">
      <c r="A175" s="33" t="s">
        <v>125</v>
      </c>
      <c r="B175" s="29" t="s">
        <v>24</v>
      </c>
      <c r="C175" s="26">
        <f t="shared" si="36"/>
        <v>708166.8</v>
      </c>
      <c r="D175" s="26">
        <f>D176</f>
        <v>0</v>
      </c>
      <c r="E175" s="26">
        <f t="shared" si="36"/>
        <v>708166.8</v>
      </c>
      <c r="F175" s="26">
        <f t="shared" si="36"/>
        <v>1416333.6</v>
      </c>
      <c r="G175" s="26">
        <f>G176</f>
        <v>0</v>
      </c>
      <c r="H175" s="26">
        <f t="shared" si="36"/>
        <v>1416333.6</v>
      </c>
      <c r="I175" s="26">
        <f t="shared" si="36"/>
        <v>1416333.6</v>
      </c>
      <c r="J175" s="26">
        <f>J176</f>
        <v>0</v>
      </c>
      <c r="K175" s="26">
        <f t="shared" si="36"/>
        <v>1416333.6</v>
      </c>
    </row>
    <row r="176" spans="1:11" ht="55.5" customHeight="1">
      <c r="A176" s="33" t="s">
        <v>35</v>
      </c>
      <c r="B176" s="29" t="s">
        <v>24</v>
      </c>
      <c r="C176" s="26">
        <v>708166.8</v>
      </c>
      <c r="D176" s="26">
        <v>0</v>
      </c>
      <c r="E176" s="26">
        <f>C176+D176</f>
        <v>708166.8</v>
      </c>
      <c r="F176" s="26">
        <v>1416333.6</v>
      </c>
      <c r="G176" s="26">
        <v>0</v>
      </c>
      <c r="H176" s="26">
        <f>F176+G176</f>
        <v>1416333.6</v>
      </c>
      <c r="I176" s="26">
        <v>1416333.6</v>
      </c>
      <c r="J176" s="26">
        <v>0</v>
      </c>
      <c r="K176" s="26">
        <f>I176+J176</f>
        <v>1416333.6</v>
      </c>
    </row>
    <row r="177" spans="1:11" ht="58.5" customHeight="1">
      <c r="A177" s="44" t="s">
        <v>227</v>
      </c>
      <c r="B177" s="43" t="s">
        <v>74</v>
      </c>
      <c r="C177" s="34">
        <f aca="true" t="shared" si="37" ref="C177:K178">C178</f>
        <v>12149.95</v>
      </c>
      <c r="D177" s="34">
        <f t="shared" si="37"/>
        <v>0</v>
      </c>
      <c r="E177" s="34">
        <f t="shared" si="37"/>
        <v>12149.95</v>
      </c>
      <c r="F177" s="34">
        <f t="shared" si="37"/>
        <v>724.95</v>
      </c>
      <c r="G177" s="34">
        <f t="shared" si="37"/>
        <v>0</v>
      </c>
      <c r="H177" s="34">
        <f t="shared" si="37"/>
        <v>724.95</v>
      </c>
      <c r="I177" s="34">
        <f t="shared" si="37"/>
        <v>650.97</v>
      </c>
      <c r="J177" s="34">
        <f t="shared" si="37"/>
        <v>0</v>
      </c>
      <c r="K177" s="34">
        <f t="shared" si="37"/>
        <v>650.97</v>
      </c>
    </row>
    <row r="178" spans="1:11" ht="58.5" customHeight="1">
      <c r="A178" s="9" t="s">
        <v>126</v>
      </c>
      <c r="B178" s="29" t="s">
        <v>25</v>
      </c>
      <c r="C178" s="24">
        <f t="shared" si="37"/>
        <v>12149.95</v>
      </c>
      <c r="D178" s="24">
        <f>D179</f>
        <v>0</v>
      </c>
      <c r="E178" s="24">
        <f t="shared" si="37"/>
        <v>12149.95</v>
      </c>
      <c r="F178" s="24">
        <f t="shared" si="37"/>
        <v>724.95</v>
      </c>
      <c r="G178" s="24">
        <f>G179</f>
        <v>0</v>
      </c>
      <c r="H178" s="24">
        <f t="shared" si="37"/>
        <v>724.95</v>
      </c>
      <c r="I178" s="24">
        <f t="shared" si="37"/>
        <v>650.97</v>
      </c>
      <c r="J178" s="24">
        <f>J179</f>
        <v>0</v>
      </c>
      <c r="K178" s="24">
        <f t="shared" si="37"/>
        <v>650.97</v>
      </c>
    </row>
    <row r="179" spans="1:11" ht="58.5" customHeight="1">
      <c r="A179" s="33" t="s">
        <v>36</v>
      </c>
      <c r="B179" s="29" t="s">
        <v>25</v>
      </c>
      <c r="C179" s="26">
        <v>12149.95</v>
      </c>
      <c r="D179" s="26">
        <v>0</v>
      </c>
      <c r="E179" s="26">
        <f>C179+D179</f>
        <v>12149.95</v>
      </c>
      <c r="F179" s="26">
        <v>724.95</v>
      </c>
      <c r="G179" s="26">
        <v>0</v>
      </c>
      <c r="H179" s="26">
        <f>F179+G179</f>
        <v>724.95</v>
      </c>
      <c r="I179" s="26">
        <v>650.97</v>
      </c>
      <c r="J179" s="26">
        <v>0</v>
      </c>
      <c r="K179" s="26">
        <f>I179+J179</f>
        <v>650.97</v>
      </c>
    </row>
    <row r="180" spans="1:11" ht="18.75">
      <c r="A180" s="42" t="s">
        <v>228</v>
      </c>
      <c r="B180" s="43" t="s">
        <v>75</v>
      </c>
      <c r="C180" s="34">
        <f aca="true" t="shared" si="38" ref="C180:K181">C181</f>
        <v>54241313.25</v>
      </c>
      <c r="D180" s="34">
        <f t="shared" si="38"/>
        <v>0</v>
      </c>
      <c r="E180" s="34">
        <f t="shared" si="38"/>
        <v>54241313.25</v>
      </c>
      <c r="F180" s="34">
        <f t="shared" si="38"/>
        <v>54688995</v>
      </c>
      <c r="G180" s="34">
        <f t="shared" si="38"/>
        <v>0</v>
      </c>
      <c r="H180" s="34">
        <f t="shared" si="38"/>
        <v>54688995</v>
      </c>
      <c r="I180" s="34">
        <f t="shared" si="38"/>
        <v>54688995</v>
      </c>
      <c r="J180" s="34">
        <f t="shared" si="38"/>
        <v>0</v>
      </c>
      <c r="K180" s="34">
        <f t="shared" si="38"/>
        <v>54688995</v>
      </c>
    </row>
    <row r="181" spans="1:11" ht="18.75">
      <c r="A181" s="28" t="s">
        <v>127</v>
      </c>
      <c r="B181" s="29" t="s">
        <v>196</v>
      </c>
      <c r="C181" s="26">
        <f t="shared" si="38"/>
        <v>54241313.25</v>
      </c>
      <c r="D181" s="26">
        <f>D182</f>
        <v>0</v>
      </c>
      <c r="E181" s="26">
        <f t="shared" si="38"/>
        <v>54241313.25</v>
      </c>
      <c r="F181" s="26">
        <f t="shared" si="38"/>
        <v>54688995</v>
      </c>
      <c r="G181" s="26">
        <f>G182</f>
        <v>0</v>
      </c>
      <c r="H181" s="26">
        <f t="shared" si="38"/>
        <v>54688995</v>
      </c>
      <c r="I181" s="26">
        <f t="shared" si="38"/>
        <v>54688995</v>
      </c>
      <c r="J181" s="26">
        <f>J182</f>
        <v>0</v>
      </c>
      <c r="K181" s="26">
        <f t="shared" si="38"/>
        <v>54688995</v>
      </c>
    </row>
    <row r="182" spans="1:11" ht="24.75" customHeight="1">
      <c r="A182" s="1" t="s">
        <v>37</v>
      </c>
      <c r="B182" s="29" t="s">
        <v>196</v>
      </c>
      <c r="C182" s="24">
        <v>54241313.25</v>
      </c>
      <c r="D182" s="24">
        <v>0</v>
      </c>
      <c r="E182" s="24">
        <f>C182+D182</f>
        <v>54241313.25</v>
      </c>
      <c r="F182" s="24">
        <v>54688995</v>
      </c>
      <c r="G182" s="24">
        <v>0</v>
      </c>
      <c r="H182" s="24">
        <f>F182+G182</f>
        <v>54688995</v>
      </c>
      <c r="I182" s="24">
        <v>54688995</v>
      </c>
      <c r="J182" s="24">
        <v>0</v>
      </c>
      <c r="K182" s="24">
        <f>I182+J182</f>
        <v>54688995</v>
      </c>
    </row>
    <row r="183" spans="1:11" s="3" customFormat="1" ht="23.25" customHeight="1">
      <c r="A183" s="13" t="s">
        <v>38</v>
      </c>
      <c r="B183" s="14" t="s">
        <v>11</v>
      </c>
      <c r="C183" s="23">
        <f>C184+C187+C190</f>
        <v>35183587.04</v>
      </c>
      <c r="D183" s="23">
        <f>D184+D187+D190</f>
        <v>256041.54</v>
      </c>
      <c r="E183" s="23">
        <f>C183+D183</f>
        <v>35439628.58</v>
      </c>
      <c r="F183" s="23">
        <f>F184+F187+F190</f>
        <v>27083589.03</v>
      </c>
      <c r="G183" s="23">
        <f>G184+G187+G190</f>
        <v>461589.5</v>
      </c>
      <c r="H183" s="23">
        <f>H184+H187</f>
        <v>27545178.53</v>
      </c>
      <c r="I183" s="23">
        <f>I184+I187</f>
        <v>24544551.53</v>
      </c>
      <c r="J183" s="23">
        <f>J184+J187</f>
        <v>392552</v>
      </c>
      <c r="K183" s="23">
        <f>K184+K187</f>
        <v>24937103.53</v>
      </c>
    </row>
    <row r="184" spans="1:11" s="3" customFormat="1" ht="81.75" customHeight="1">
      <c r="A184" s="42" t="s">
        <v>84</v>
      </c>
      <c r="B184" s="43" t="s">
        <v>83</v>
      </c>
      <c r="C184" s="34">
        <f aca="true" t="shared" si="39" ref="C184:K185">C185</f>
        <v>26292471.21</v>
      </c>
      <c r="D184" s="34">
        <f t="shared" si="39"/>
        <v>256041.54</v>
      </c>
      <c r="E184" s="34">
        <f t="shared" si="39"/>
        <v>26548512.75</v>
      </c>
      <c r="F184" s="34">
        <f t="shared" si="39"/>
        <v>23490069.03</v>
      </c>
      <c r="G184" s="34">
        <f t="shared" si="39"/>
        <v>461589.5</v>
      </c>
      <c r="H184" s="34">
        <f t="shared" si="39"/>
        <v>23951658.53</v>
      </c>
      <c r="I184" s="34">
        <f t="shared" si="39"/>
        <v>20951031.53</v>
      </c>
      <c r="J184" s="34">
        <f t="shared" si="39"/>
        <v>392552</v>
      </c>
      <c r="K184" s="34">
        <f t="shared" si="39"/>
        <v>21343583.53</v>
      </c>
    </row>
    <row r="185" spans="1:11" s="3" customFormat="1" ht="58.5" customHeight="1">
      <c r="A185" s="28" t="s">
        <v>128</v>
      </c>
      <c r="B185" s="29" t="s">
        <v>194</v>
      </c>
      <c r="C185" s="26">
        <f t="shared" si="39"/>
        <v>26292471.21</v>
      </c>
      <c r="D185" s="26">
        <f>D186</f>
        <v>256041.54</v>
      </c>
      <c r="E185" s="26">
        <f t="shared" si="39"/>
        <v>26548512.75</v>
      </c>
      <c r="F185" s="26">
        <f t="shared" si="39"/>
        <v>23490069.03</v>
      </c>
      <c r="G185" s="26">
        <f>G186</f>
        <v>461589.5</v>
      </c>
      <c r="H185" s="26">
        <f t="shared" si="39"/>
        <v>23951658.53</v>
      </c>
      <c r="I185" s="26">
        <f t="shared" si="39"/>
        <v>20951031.53</v>
      </c>
      <c r="J185" s="26">
        <f>J186</f>
        <v>392552</v>
      </c>
      <c r="K185" s="26">
        <f t="shared" si="39"/>
        <v>21343583.53</v>
      </c>
    </row>
    <row r="186" spans="1:11" ht="60.75" customHeight="1">
      <c r="A186" s="28" t="s">
        <v>39</v>
      </c>
      <c r="B186" s="29" t="s">
        <v>194</v>
      </c>
      <c r="C186" s="26">
        <v>26292471.21</v>
      </c>
      <c r="D186" s="26">
        <v>256041.54</v>
      </c>
      <c r="E186" s="26">
        <f>C186+D186</f>
        <v>26548512.75</v>
      </c>
      <c r="F186" s="26">
        <v>23490069.03</v>
      </c>
      <c r="G186" s="26">
        <v>461589.5</v>
      </c>
      <c r="H186" s="26">
        <f>F186+G186</f>
        <v>23951658.53</v>
      </c>
      <c r="I186" s="26">
        <v>20951031.53</v>
      </c>
      <c r="J186" s="26">
        <v>392552</v>
      </c>
      <c r="K186" s="26">
        <f>I186+J186</f>
        <v>21343583.53</v>
      </c>
    </row>
    <row r="187" spans="1:11" ht="60.75" customHeight="1">
      <c r="A187" s="42" t="s">
        <v>88</v>
      </c>
      <c r="B187" s="43" t="s">
        <v>87</v>
      </c>
      <c r="C187" s="34">
        <f aca="true" t="shared" si="40" ref="C187:G188">C188</f>
        <v>3593520</v>
      </c>
      <c r="D187" s="34">
        <f t="shared" si="40"/>
        <v>0</v>
      </c>
      <c r="E187" s="34">
        <f t="shared" si="40"/>
        <v>3593520</v>
      </c>
      <c r="F187" s="34">
        <f t="shared" si="40"/>
        <v>3593520</v>
      </c>
      <c r="G187" s="34">
        <f t="shared" si="40"/>
        <v>0</v>
      </c>
      <c r="H187" s="34">
        <f aca="true" t="shared" si="41" ref="H187:K188">H188</f>
        <v>3593520</v>
      </c>
      <c r="I187" s="34">
        <f t="shared" si="41"/>
        <v>3593520</v>
      </c>
      <c r="J187" s="34">
        <f t="shared" si="41"/>
        <v>0</v>
      </c>
      <c r="K187" s="34">
        <f t="shared" si="41"/>
        <v>3593520</v>
      </c>
    </row>
    <row r="188" spans="1:11" ht="75.75" customHeight="1">
      <c r="A188" s="28" t="s">
        <v>129</v>
      </c>
      <c r="B188" s="29" t="s">
        <v>85</v>
      </c>
      <c r="C188" s="26">
        <f t="shared" si="40"/>
        <v>3593520</v>
      </c>
      <c r="D188" s="26">
        <f t="shared" si="40"/>
        <v>0</v>
      </c>
      <c r="E188" s="26">
        <f t="shared" si="40"/>
        <v>3593520</v>
      </c>
      <c r="F188" s="26">
        <f t="shared" si="40"/>
        <v>3593520</v>
      </c>
      <c r="G188" s="26">
        <f>G189</f>
        <v>0</v>
      </c>
      <c r="H188" s="26">
        <f t="shared" si="41"/>
        <v>3593520</v>
      </c>
      <c r="I188" s="26">
        <f t="shared" si="41"/>
        <v>3593520</v>
      </c>
      <c r="J188" s="26">
        <f t="shared" si="41"/>
        <v>0</v>
      </c>
      <c r="K188" s="26">
        <f t="shared" si="41"/>
        <v>3593520</v>
      </c>
    </row>
    <row r="189" spans="1:11" ht="77.25" customHeight="1">
      <c r="A189" s="1" t="s">
        <v>86</v>
      </c>
      <c r="B189" s="5" t="s">
        <v>85</v>
      </c>
      <c r="C189" s="24">
        <v>3593520</v>
      </c>
      <c r="D189" s="24">
        <v>0</v>
      </c>
      <c r="E189" s="24">
        <f>C189+D189</f>
        <v>3593520</v>
      </c>
      <c r="F189" s="24">
        <v>3593520</v>
      </c>
      <c r="G189" s="24">
        <v>0</v>
      </c>
      <c r="H189" s="24">
        <f>F189+G189</f>
        <v>3593520</v>
      </c>
      <c r="I189" s="24">
        <v>3593520</v>
      </c>
      <c r="J189" s="24">
        <v>0</v>
      </c>
      <c r="K189" s="24">
        <f>I189+J189</f>
        <v>3593520</v>
      </c>
    </row>
    <row r="190" spans="1:11" ht="33.75" customHeight="1">
      <c r="A190" s="67" t="s">
        <v>309</v>
      </c>
      <c r="B190" s="68" t="s">
        <v>308</v>
      </c>
      <c r="C190" s="69">
        <f aca="true" t="shared" si="42" ref="C190:E191">C191</f>
        <v>5297595.83</v>
      </c>
      <c r="D190" s="69">
        <f t="shared" si="42"/>
        <v>0</v>
      </c>
      <c r="E190" s="69">
        <f t="shared" si="42"/>
        <v>5297595.83</v>
      </c>
      <c r="F190" s="69">
        <v>0</v>
      </c>
      <c r="G190" s="69">
        <v>0</v>
      </c>
      <c r="H190" s="69">
        <v>0</v>
      </c>
      <c r="I190" s="69">
        <v>0</v>
      </c>
      <c r="J190" s="69">
        <v>0</v>
      </c>
      <c r="K190" s="69">
        <v>0</v>
      </c>
    </row>
    <row r="191" spans="1:11" ht="30" customHeight="1">
      <c r="A191" s="1" t="s">
        <v>310</v>
      </c>
      <c r="B191" s="62" t="s">
        <v>308</v>
      </c>
      <c r="C191" s="26">
        <f t="shared" si="42"/>
        <v>5297595.83</v>
      </c>
      <c r="D191" s="26">
        <f t="shared" si="42"/>
        <v>0</v>
      </c>
      <c r="E191" s="26">
        <f t="shared" si="42"/>
        <v>5297595.83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</row>
    <row r="192" spans="1:11" ht="35.25" customHeight="1">
      <c r="A192" s="1" t="s">
        <v>307</v>
      </c>
      <c r="B192" s="4" t="s">
        <v>306</v>
      </c>
      <c r="C192" s="24">
        <v>5297595.83</v>
      </c>
      <c r="D192" s="24">
        <v>0</v>
      </c>
      <c r="E192" s="24">
        <f>C192+D192</f>
        <v>5297595.83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</row>
    <row r="193" spans="1:11" s="3" customFormat="1" ht="37.5" customHeight="1">
      <c r="A193" s="71" t="s">
        <v>328</v>
      </c>
      <c r="B193" s="73" t="s">
        <v>314</v>
      </c>
      <c r="C193" s="23">
        <f>C194</f>
        <v>-298633.18</v>
      </c>
      <c r="D193" s="23">
        <f>D194</f>
        <v>-76744.89</v>
      </c>
      <c r="E193" s="23">
        <f>C193+D193</f>
        <v>-375378.07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</row>
    <row r="194" spans="1:11" ht="54" customHeight="1">
      <c r="A194" s="1" t="s">
        <v>327</v>
      </c>
      <c r="B194" s="70" t="s">
        <v>313</v>
      </c>
      <c r="C194" s="24">
        <f>C195</f>
        <v>-298633.18</v>
      </c>
      <c r="D194" s="24">
        <f>D195</f>
        <v>-76744.89</v>
      </c>
      <c r="E194" s="24">
        <f>E195</f>
        <v>-375378.07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</row>
    <row r="195" spans="1:11" ht="35.25" customHeight="1">
      <c r="A195" s="1" t="s">
        <v>326</v>
      </c>
      <c r="B195" s="70" t="s">
        <v>313</v>
      </c>
      <c r="C195" s="24">
        <v>-298633.18</v>
      </c>
      <c r="D195" s="24">
        <v>-76744.89</v>
      </c>
      <c r="E195" s="24">
        <f>C195+D195</f>
        <v>-375378.07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</row>
    <row r="196" spans="1:11" ht="18.75">
      <c r="A196" s="12" t="s">
        <v>28</v>
      </c>
      <c r="B196" s="6"/>
      <c r="C196" s="22">
        <f aca="true" t="shared" si="43" ref="C196:K196">C136+C9</f>
        <v>257473964.95999998</v>
      </c>
      <c r="D196" s="22">
        <f t="shared" si="43"/>
        <v>5584876.66</v>
      </c>
      <c r="E196" s="22">
        <f t="shared" si="43"/>
        <v>263058841.62</v>
      </c>
      <c r="F196" s="22">
        <f t="shared" si="43"/>
        <v>205486956.21</v>
      </c>
      <c r="G196" s="22">
        <f t="shared" si="43"/>
        <v>461589.5</v>
      </c>
      <c r="H196" s="22">
        <f t="shared" si="43"/>
        <v>205948545.71</v>
      </c>
      <c r="I196" s="22">
        <f t="shared" si="43"/>
        <v>195582103.8</v>
      </c>
      <c r="J196" s="22">
        <f t="shared" si="43"/>
        <v>392552</v>
      </c>
      <c r="K196" s="22">
        <f t="shared" si="43"/>
        <v>195974655.8</v>
      </c>
    </row>
    <row r="197" spans="6:10" ht="18.75">
      <c r="F197" s="27"/>
      <c r="G197" s="27"/>
      <c r="H197" s="27"/>
      <c r="I197" s="27"/>
      <c r="J197" s="27"/>
    </row>
  </sheetData>
  <sheetProtection/>
  <mergeCells count="24">
    <mergeCell ref="H3:K3"/>
    <mergeCell ref="H4:K4"/>
    <mergeCell ref="A7:I7"/>
    <mergeCell ref="G9:G10"/>
    <mergeCell ref="D9:D10"/>
    <mergeCell ref="B9:B10"/>
    <mergeCell ref="I9:I10"/>
    <mergeCell ref="A55:A56"/>
    <mergeCell ref="B55:B56"/>
    <mergeCell ref="J2:K2"/>
    <mergeCell ref="J5:K5"/>
    <mergeCell ref="H9:H10"/>
    <mergeCell ref="A9:A10"/>
    <mergeCell ref="F9:F10"/>
    <mergeCell ref="J9:J10"/>
    <mergeCell ref="K55:K56"/>
    <mergeCell ref="I55:I56"/>
    <mergeCell ref="H55:H56"/>
    <mergeCell ref="F55:F56"/>
    <mergeCell ref="E55:E56"/>
    <mergeCell ref="C55:C56"/>
    <mergeCell ref="E9:E10"/>
    <mergeCell ref="C9:C10"/>
    <mergeCell ref="K9:K10"/>
  </mergeCells>
  <hyperlinks>
    <hyperlink ref="B123" r:id="rId1" display="https://internet.garant.ru/#/document/12125267/entry/0"/>
  </hyperlinks>
  <printOptions/>
  <pageMargins left="0.5905511811023623" right="0" top="0" bottom="0" header="0" footer="0"/>
  <pageSetup fitToHeight="7" fitToWidth="1" horizontalDpi="600" verticalDpi="600" orientation="portrait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2022-03-03T07:42:26Z</cp:lastPrinted>
  <dcterms:created xsi:type="dcterms:W3CDTF">2014-01-17T06:18:32Z</dcterms:created>
  <dcterms:modified xsi:type="dcterms:W3CDTF">2022-03-03T07:42:29Z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